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ferendum Effort\"/>
    </mc:Choice>
  </mc:AlternateContent>
  <xr:revisionPtr revIDLastSave="0" documentId="8_{E2FAC80B-F842-4D05-93D6-4534197EF0F3}" xr6:coauthVersionLast="47" xr6:coauthVersionMax="47" xr10:uidLastSave="{00000000-0000-0000-0000-000000000000}"/>
  <bookViews>
    <workbookView xWindow="-108" yWindow="-108" windowWidth="23256" windowHeight="12456" xr2:uid="{7051A0A5-67AD-4099-8F29-0630690A1B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C31" i="1"/>
  <c r="E29" i="1"/>
  <c r="G29" i="1" s="1"/>
  <c r="E27" i="1"/>
  <c r="G27" i="1" s="1"/>
  <c r="E25" i="1"/>
  <c r="G25" i="1" s="1"/>
  <c r="E23" i="1"/>
  <c r="G23" i="1" s="1"/>
  <c r="E21" i="1"/>
  <c r="G21" i="1" s="1"/>
  <c r="E19" i="1"/>
  <c r="G19" i="1" s="1"/>
  <c r="E17" i="1"/>
  <c r="G17" i="1" s="1"/>
  <c r="E15" i="1"/>
  <c r="G15" i="1" s="1"/>
  <c r="E13" i="1"/>
  <c r="G13" i="1" s="1"/>
  <c r="E11" i="1"/>
  <c r="G11" i="1" s="1"/>
  <c r="E9" i="1"/>
  <c r="G9" i="1" s="1"/>
  <c r="E7" i="1"/>
  <c r="G7" i="1" s="1"/>
  <c r="E5" i="1"/>
  <c r="G5" i="1" s="1"/>
  <c r="D31" i="1"/>
  <c r="B31" i="1"/>
  <c r="G31" i="1" l="1"/>
  <c r="E31" i="1"/>
</calcChain>
</file>

<file path=xl/sharedStrings.xml><?xml version="1.0" encoding="utf-8"?>
<sst xmlns="http://schemas.openxmlformats.org/spreadsheetml/2006/main" count="21" uniqueCount="21">
  <si>
    <t>Year</t>
  </si>
  <si>
    <t>Oil &amp; Gas Taxes Collected By TAT</t>
  </si>
  <si>
    <t>Total Revenues from Taxes and Trust Account Drawdowns</t>
  </si>
  <si>
    <t>Tribal Budget Per Last FY Budget Resolution Passed By Tribe</t>
  </si>
  <si>
    <t>Annual Discrepancy</t>
  </si>
  <si>
    <t>Draw Dawns From TAT's Trust Accounts Per Tribal Resolutions</t>
  </si>
  <si>
    <t>Side by Side Comparison of Annual Oil &amp; Gas Revenue &amp; Trust Account Drawdowns                                               Against TBC Annual Budgets</t>
  </si>
  <si>
    <t>*  Drawdown figures were obtained from TAT Resolutions.</t>
  </si>
  <si>
    <t>*  TAT Annual Budget figures were take from the last Tribal Resolution passed for the year indicated.</t>
  </si>
  <si>
    <t xml:space="preserve">*  Oil &amp; Gas collection figures were obtained from the State of North Dakota Treasure's Website. </t>
  </si>
  <si>
    <t xml:space="preserve">Where did the $940,815,202 come from to make up the difference? </t>
  </si>
  <si>
    <t>Column 1</t>
  </si>
  <si>
    <t>Column 2</t>
  </si>
  <si>
    <t>Column 3 = Col.1 + Col. 2</t>
  </si>
  <si>
    <t>Column 4</t>
  </si>
  <si>
    <t>Column 5 =          Col. 3 - Col. 4</t>
  </si>
  <si>
    <t>Oil &amp; Gas Royalties Paid to TAT</t>
  </si>
  <si>
    <t>Oil &amp; Gas Related Income</t>
  </si>
  <si>
    <t>Investment Fund Income</t>
  </si>
  <si>
    <t>Program Revenue</t>
  </si>
  <si>
    <t>Water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</si>
</sst>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8" fontId="3" fillId="0" borderId="0" xfId="0" applyNumberFormat="1" applyFont="1" applyAlignment="1">
      <alignment horizontal="justify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6" fontId="4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6" fontId="5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2907-EF9A-494C-A0D8-4301D171B338}">
  <sheetPr>
    <pageSetUpPr fitToPage="1"/>
  </sheetPr>
  <dimension ref="A1:L47"/>
  <sheetViews>
    <sheetView tabSelected="1" topLeftCell="A3" workbookViewId="0">
      <selection activeCell="H12" sqref="H12"/>
    </sheetView>
  </sheetViews>
  <sheetFormatPr defaultRowHeight="14.4" x14ac:dyDescent="0.3"/>
  <cols>
    <col min="1" max="1" width="12.33203125" style="3" customWidth="1"/>
    <col min="2" max="2" width="22.5546875" style="3" customWidth="1"/>
    <col min="3" max="3" width="20.21875" style="3" customWidth="1"/>
    <col min="4" max="4" width="21.109375" style="3" customWidth="1"/>
    <col min="5" max="5" width="21.44140625" style="3" customWidth="1"/>
    <col min="6" max="6" width="18.77734375" style="3" customWidth="1"/>
    <col min="7" max="7" width="16.6640625" style="3" customWidth="1"/>
    <col min="8" max="8" width="17.109375" customWidth="1"/>
    <col min="9" max="9" width="17.33203125" customWidth="1"/>
    <col min="10" max="10" width="19.21875" customWidth="1"/>
    <col min="11" max="11" width="18.6640625" customWidth="1"/>
    <col min="12" max="12" width="15" customWidth="1"/>
  </cols>
  <sheetData>
    <row r="1" spans="1:12" ht="43.2" customHeight="1" x14ac:dyDescent="0.3">
      <c r="A1" s="22" t="s">
        <v>6</v>
      </c>
      <c r="B1" s="22"/>
      <c r="C1" s="22"/>
      <c r="D1" s="22"/>
      <c r="E1" s="22"/>
      <c r="F1" s="22"/>
      <c r="G1" s="22"/>
    </row>
    <row r="2" spans="1:12" ht="57.6" x14ac:dyDescent="0.3">
      <c r="A2" s="1" t="s">
        <v>0</v>
      </c>
      <c r="B2" s="2" t="s">
        <v>1</v>
      </c>
      <c r="C2" s="2" t="s">
        <v>16</v>
      </c>
      <c r="D2" s="2" t="s">
        <v>5</v>
      </c>
      <c r="E2" s="2" t="s">
        <v>2</v>
      </c>
      <c r="F2" s="2" t="s">
        <v>3</v>
      </c>
      <c r="G2" s="2" t="s">
        <v>4</v>
      </c>
      <c r="H2" s="2" t="s">
        <v>17</v>
      </c>
      <c r="I2" s="2" t="s">
        <v>18</v>
      </c>
      <c r="J2" s="2" t="s">
        <v>19</v>
      </c>
      <c r="K2" s="2" t="s">
        <v>20</v>
      </c>
    </row>
    <row r="3" spans="1:12" ht="28.8" x14ac:dyDescent="0.3">
      <c r="A3" s="1"/>
      <c r="B3" s="2" t="s">
        <v>11</v>
      </c>
      <c r="C3" s="2"/>
      <c r="D3" s="2" t="s">
        <v>12</v>
      </c>
      <c r="E3" s="2" t="s">
        <v>13</v>
      </c>
      <c r="F3" s="2" t="s">
        <v>14</v>
      </c>
      <c r="G3" s="2" t="s">
        <v>15</v>
      </c>
    </row>
    <row r="5" spans="1:12" x14ac:dyDescent="0.3">
      <c r="A5" s="1">
        <v>2022</v>
      </c>
      <c r="B5" s="6">
        <v>385797459.75999999</v>
      </c>
      <c r="D5" s="7">
        <v>247500000</v>
      </c>
      <c r="E5" s="9">
        <f>SUM(B5:D5)</f>
        <v>633297459.75999999</v>
      </c>
      <c r="F5" s="10">
        <v>764000000</v>
      </c>
      <c r="G5" s="11">
        <f>(E5-F5)</f>
        <v>-130702540.24000001</v>
      </c>
      <c r="H5" s="25">
        <v>139878850</v>
      </c>
      <c r="I5" s="25">
        <v>103282357</v>
      </c>
      <c r="J5" s="25">
        <v>83652136</v>
      </c>
      <c r="K5" s="25">
        <v>15561635</v>
      </c>
      <c r="L5" s="24">
        <f>SUM(H5:K5)</f>
        <v>342374978</v>
      </c>
    </row>
    <row r="6" spans="1:12" x14ac:dyDescent="0.3">
      <c r="A6" s="1"/>
      <c r="B6" s="6"/>
      <c r="D6" s="7"/>
      <c r="E6" s="9"/>
      <c r="F6" s="10"/>
      <c r="G6" s="11"/>
    </row>
    <row r="7" spans="1:12" x14ac:dyDescent="0.3">
      <c r="A7" s="1">
        <v>2021</v>
      </c>
      <c r="B7" s="6">
        <v>279025213.02999997</v>
      </c>
      <c r="D7" s="7">
        <v>188409000</v>
      </c>
      <c r="E7" s="9">
        <f>SUM(B7:D7)</f>
        <v>467434213.02999997</v>
      </c>
      <c r="F7" s="10">
        <v>478300000</v>
      </c>
      <c r="G7" s="11">
        <f t="shared" ref="G7:G29" si="0">(E7-F7)</f>
        <v>-10865786.970000029</v>
      </c>
    </row>
    <row r="8" spans="1:12" x14ac:dyDescent="0.3">
      <c r="A8" s="1"/>
      <c r="B8" s="6"/>
      <c r="D8" s="7"/>
      <c r="E8" s="9"/>
      <c r="F8" s="10"/>
      <c r="G8" s="11"/>
    </row>
    <row r="9" spans="1:12" x14ac:dyDescent="0.3">
      <c r="A9" s="1">
        <v>2020</v>
      </c>
      <c r="B9" s="6">
        <v>172669609.09</v>
      </c>
      <c r="C9" s="6">
        <v>14099596</v>
      </c>
      <c r="D9" s="7">
        <v>101237000</v>
      </c>
      <c r="E9" s="9">
        <f>SUM(B9:D9)</f>
        <v>288006205.09000003</v>
      </c>
      <c r="F9" s="10">
        <v>611891000</v>
      </c>
      <c r="G9" s="11">
        <f t="shared" si="0"/>
        <v>-323884794.90999997</v>
      </c>
    </row>
    <row r="10" spans="1:12" x14ac:dyDescent="0.3">
      <c r="A10" s="1"/>
      <c r="B10" s="6"/>
      <c r="C10" s="6"/>
      <c r="D10" s="7"/>
      <c r="E10" s="9"/>
      <c r="F10" s="10"/>
      <c r="G10" s="11"/>
    </row>
    <row r="11" spans="1:12" x14ac:dyDescent="0.3">
      <c r="A11" s="1">
        <v>2019</v>
      </c>
      <c r="B11" s="6">
        <v>245895446.13</v>
      </c>
      <c r="C11" s="6">
        <v>150279035</v>
      </c>
      <c r="D11" s="7">
        <v>199750000</v>
      </c>
      <c r="E11" s="9">
        <f>SUM(B11:D11)</f>
        <v>595924481.13</v>
      </c>
      <c r="F11" s="10">
        <v>482203000</v>
      </c>
      <c r="G11" s="26">
        <f t="shared" si="0"/>
        <v>113721481.13</v>
      </c>
    </row>
    <row r="12" spans="1:12" x14ac:dyDescent="0.3">
      <c r="A12" s="1"/>
      <c r="B12" s="6"/>
      <c r="C12" s="6"/>
      <c r="D12" s="7"/>
      <c r="E12" s="9"/>
      <c r="F12" s="10"/>
      <c r="G12" s="26"/>
    </row>
    <row r="13" spans="1:12" x14ac:dyDescent="0.3">
      <c r="A13" s="1">
        <v>2018</v>
      </c>
      <c r="B13" s="6">
        <v>252293505.52000001</v>
      </c>
      <c r="C13" s="6">
        <v>154686274</v>
      </c>
      <c r="D13" s="7">
        <v>154888000</v>
      </c>
      <c r="E13" s="9">
        <f>SUM(B13:D13)</f>
        <v>561867779.51999998</v>
      </c>
      <c r="F13" s="10">
        <v>410000000</v>
      </c>
      <c r="G13" s="26">
        <f t="shared" si="0"/>
        <v>151867779.51999998</v>
      </c>
    </row>
    <row r="14" spans="1:12" x14ac:dyDescent="0.3">
      <c r="A14" s="1"/>
      <c r="B14" s="6"/>
      <c r="C14" s="6"/>
      <c r="D14" s="7"/>
      <c r="E14" s="9"/>
      <c r="F14" s="10"/>
      <c r="G14" s="26"/>
    </row>
    <row r="15" spans="1:12" x14ac:dyDescent="0.3">
      <c r="A15" s="1">
        <v>2017</v>
      </c>
      <c r="B15" s="6">
        <v>141338411.00999999</v>
      </c>
      <c r="C15" s="6">
        <v>83681736</v>
      </c>
      <c r="D15" s="7">
        <v>106803688</v>
      </c>
      <c r="E15" s="9">
        <f>SUM(B15:D15)</f>
        <v>331823835.00999999</v>
      </c>
      <c r="F15" s="10">
        <v>278000000</v>
      </c>
      <c r="G15" s="26">
        <f t="shared" si="0"/>
        <v>53823835.00999999</v>
      </c>
    </row>
    <row r="16" spans="1:12" x14ac:dyDescent="0.3">
      <c r="A16" s="1"/>
      <c r="B16" s="6"/>
      <c r="C16" s="6"/>
      <c r="D16" s="7"/>
      <c r="E16" s="9"/>
      <c r="F16" s="10"/>
      <c r="G16" s="11"/>
    </row>
    <row r="17" spans="1:7" x14ac:dyDescent="0.3">
      <c r="A17" s="1">
        <v>2016</v>
      </c>
      <c r="B17" s="6">
        <v>94655160.030000001</v>
      </c>
      <c r="C17" s="6">
        <v>56771253</v>
      </c>
      <c r="D17" s="7">
        <v>67121271</v>
      </c>
      <c r="E17" s="9">
        <f>SUM(B17:D17)</f>
        <v>218547684.03</v>
      </c>
      <c r="F17" s="10">
        <v>283910000</v>
      </c>
      <c r="G17" s="11">
        <f t="shared" si="0"/>
        <v>-65362315.969999999</v>
      </c>
    </row>
    <row r="18" spans="1:7" x14ac:dyDescent="0.3">
      <c r="A18" s="1"/>
      <c r="B18" s="6"/>
      <c r="C18" s="6"/>
      <c r="D18" s="7"/>
      <c r="E18" s="9"/>
      <c r="F18" s="10"/>
      <c r="G18" s="11"/>
    </row>
    <row r="19" spans="1:7" x14ac:dyDescent="0.3">
      <c r="A19" s="1">
        <v>2015</v>
      </c>
      <c r="B19" s="6">
        <v>145353589.28999999</v>
      </c>
      <c r="C19" s="6">
        <v>76458759</v>
      </c>
      <c r="D19" s="7">
        <v>118183000</v>
      </c>
      <c r="E19" s="9">
        <f>SUM(B19:D19)</f>
        <v>339995348.28999996</v>
      </c>
      <c r="F19" s="10">
        <v>445550000</v>
      </c>
      <c r="G19" s="11">
        <f t="shared" si="0"/>
        <v>-105554651.71000004</v>
      </c>
    </row>
    <row r="20" spans="1:7" x14ac:dyDescent="0.3">
      <c r="A20" s="1"/>
      <c r="B20" s="6"/>
      <c r="C20" s="6"/>
      <c r="D20" s="7"/>
      <c r="E20" s="9"/>
      <c r="F20" s="10"/>
      <c r="G20" s="11"/>
    </row>
    <row r="21" spans="1:7" x14ac:dyDescent="0.3">
      <c r="A21" s="1">
        <v>2014</v>
      </c>
      <c r="B21" s="6">
        <v>260301687.37</v>
      </c>
      <c r="C21" s="6">
        <v>140057002</v>
      </c>
      <c r="D21" s="7">
        <v>203855000</v>
      </c>
      <c r="E21" s="9">
        <f>SUM(B21:D21)</f>
        <v>604213689.37</v>
      </c>
      <c r="F21" s="10">
        <v>531253000</v>
      </c>
      <c r="G21" s="26">
        <f t="shared" si="0"/>
        <v>72960689.370000005</v>
      </c>
    </row>
    <row r="22" spans="1:7" x14ac:dyDescent="0.3">
      <c r="A22" s="1"/>
      <c r="B22" s="6"/>
      <c r="C22" s="6"/>
      <c r="D22" s="7"/>
      <c r="E22" s="9"/>
      <c r="F22" s="10"/>
      <c r="G22" s="26"/>
    </row>
    <row r="23" spans="1:7" x14ac:dyDescent="0.3">
      <c r="A23" s="1">
        <v>2013</v>
      </c>
      <c r="B23" s="6">
        <v>177839365.16999999</v>
      </c>
      <c r="C23" s="6">
        <v>122007238</v>
      </c>
      <c r="D23" s="7">
        <v>103835000</v>
      </c>
      <c r="E23" s="9">
        <f>SUM(B23:D23)</f>
        <v>403681603.16999996</v>
      </c>
      <c r="F23" s="10">
        <v>305440000</v>
      </c>
      <c r="G23" s="26">
        <f t="shared" si="0"/>
        <v>98241603.169999957</v>
      </c>
    </row>
    <row r="24" spans="1:7" x14ac:dyDescent="0.3">
      <c r="A24" s="1"/>
      <c r="B24" s="6"/>
      <c r="C24" s="6"/>
      <c r="D24" s="7"/>
      <c r="E24" s="9"/>
      <c r="F24" s="10"/>
      <c r="G24" s="26"/>
    </row>
    <row r="25" spans="1:7" x14ac:dyDescent="0.3">
      <c r="A25" s="1">
        <v>2012</v>
      </c>
      <c r="B25" s="6">
        <v>91658624.409999996</v>
      </c>
      <c r="C25" s="6">
        <v>56302409</v>
      </c>
      <c r="D25" s="7">
        <v>60676843</v>
      </c>
      <c r="E25" s="9">
        <f>SUM(B25:D25)</f>
        <v>208637876.41</v>
      </c>
      <c r="F25" s="10">
        <v>155500000</v>
      </c>
      <c r="G25" s="26">
        <f t="shared" si="0"/>
        <v>53137876.409999996</v>
      </c>
    </row>
    <row r="26" spans="1:7" x14ac:dyDescent="0.3">
      <c r="A26" s="1"/>
      <c r="B26" s="6"/>
      <c r="C26" s="6"/>
      <c r="D26" s="7"/>
      <c r="E26" s="9"/>
      <c r="F26" s="10"/>
      <c r="G26" s="11"/>
    </row>
    <row r="27" spans="1:7" x14ac:dyDescent="0.3">
      <c r="A27" s="1">
        <v>2011</v>
      </c>
      <c r="B27" s="6">
        <v>43912362.869999997</v>
      </c>
      <c r="C27" s="6">
        <v>27707715</v>
      </c>
      <c r="D27" s="7">
        <v>3800000</v>
      </c>
      <c r="E27" s="9">
        <f>SUM(B27:D27)</f>
        <v>75420077.870000005</v>
      </c>
      <c r="F27" s="10">
        <v>40980370</v>
      </c>
      <c r="G27" s="9">
        <f t="shared" si="0"/>
        <v>34439707.870000005</v>
      </c>
    </row>
    <row r="28" spans="1:7" x14ac:dyDescent="0.3">
      <c r="A28" s="1"/>
      <c r="B28" s="6"/>
      <c r="C28" s="6"/>
      <c r="D28" s="7"/>
      <c r="E28" s="9"/>
      <c r="F28" s="10"/>
      <c r="G28" s="9"/>
    </row>
    <row r="29" spans="1:7" x14ac:dyDescent="0.3">
      <c r="A29" s="12">
        <v>2010</v>
      </c>
      <c r="B29" s="13">
        <v>16392732.109999999</v>
      </c>
      <c r="C29" s="13">
        <v>8900873</v>
      </c>
      <c r="D29" s="14">
        <v>23020200</v>
      </c>
      <c r="E29" s="15">
        <f>SUM(B29:D29)</f>
        <v>48313805.109999999</v>
      </c>
      <c r="F29" s="16">
        <v>40000000</v>
      </c>
      <c r="G29" s="27">
        <f t="shared" si="0"/>
        <v>8313805.1099999994</v>
      </c>
    </row>
    <row r="31" spans="1:7" ht="15" thickBot="1" x14ac:dyDescent="0.35">
      <c r="B31" s="17">
        <f>SUM(B5:B30)</f>
        <v>2307133165.79</v>
      </c>
      <c r="C31" s="17">
        <f>SUM(C9:C29)</f>
        <v>890951890</v>
      </c>
      <c r="D31" s="18">
        <f>SUM(D5:D30)</f>
        <v>1579079002</v>
      </c>
      <c r="E31" s="17">
        <f>SUM(E5:E29)</f>
        <v>4777164057.789999</v>
      </c>
      <c r="F31" s="19">
        <v>4827027370</v>
      </c>
      <c r="G31" s="20">
        <f>SUM(G5:G29)</f>
        <v>-49863312.210000142</v>
      </c>
    </row>
    <row r="32" spans="1:7" ht="15" thickTop="1" x14ac:dyDescent="0.3"/>
    <row r="33" spans="1:10" ht="15.6" x14ac:dyDescent="0.3">
      <c r="B33" s="21" t="s">
        <v>10</v>
      </c>
      <c r="C33" s="21"/>
      <c r="D33" s="21"/>
      <c r="E33" s="21"/>
      <c r="F33" s="21"/>
      <c r="G33" s="21"/>
      <c r="I33" s="4"/>
      <c r="J33" s="5"/>
    </row>
    <row r="34" spans="1:10" ht="15.6" x14ac:dyDescent="0.3">
      <c r="B34" s="21"/>
      <c r="C34" s="21"/>
      <c r="D34" s="21"/>
      <c r="E34" s="21"/>
      <c r="F34" s="21"/>
      <c r="G34" s="21"/>
      <c r="I34" s="4"/>
      <c r="J34" s="5"/>
    </row>
    <row r="35" spans="1:10" ht="15.6" x14ac:dyDescent="0.3">
      <c r="D35"/>
      <c r="G35"/>
      <c r="I35" s="4"/>
      <c r="J35" s="5"/>
    </row>
    <row r="36" spans="1:10" ht="15.6" x14ac:dyDescent="0.3">
      <c r="A36" s="23" t="s">
        <v>9</v>
      </c>
      <c r="B36" s="23"/>
      <c r="C36" s="23"/>
      <c r="D36" s="23"/>
      <c r="E36" s="23"/>
      <c r="F36" s="23"/>
      <c r="G36" s="23"/>
      <c r="I36" s="4"/>
      <c r="J36" s="5"/>
    </row>
    <row r="37" spans="1:10" ht="15.6" x14ac:dyDescent="0.3">
      <c r="A37" s="23" t="s">
        <v>7</v>
      </c>
      <c r="B37" s="23"/>
      <c r="C37" s="23"/>
      <c r="D37" s="23"/>
      <c r="E37" s="23"/>
      <c r="F37" s="23"/>
      <c r="G37" s="23"/>
      <c r="I37" s="4"/>
      <c r="J37" s="5"/>
    </row>
    <row r="38" spans="1:10" ht="15.6" x14ac:dyDescent="0.3">
      <c r="A38" s="23" t="s">
        <v>8</v>
      </c>
      <c r="B38" s="23"/>
      <c r="C38" s="23"/>
      <c r="D38" s="23"/>
      <c r="E38" s="23"/>
      <c r="F38" s="23"/>
      <c r="G38" s="23"/>
      <c r="I38" s="4"/>
      <c r="J38" s="5"/>
    </row>
    <row r="39" spans="1:10" ht="15.6" x14ac:dyDescent="0.3">
      <c r="D39"/>
      <c r="G39"/>
      <c r="I39" s="4"/>
      <c r="J39" s="5"/>
    </row>
    <row r="40" spans="1:10" ht="15.6" x14ac:dyDescent="0.3">
      <c r="G40"/>
      <c r="I40" s="4"/>
      <c r="J40" s="5"/>
    </row>
    <row r="41" spans="1:10" ht="15.6" x14ac:dyDescent="0.3">
      <c r="I41" s="4"/>
      <c r="J41" s="5"/>
    </row>
    <row r="42" spans="1:10" ht="15.6" x14ac:dyDescent="0.3">
      <c r="I42" s="4"/>
      <c r="J42" s="5"/>
    </row>
    <row r="43" spans="1:10" ht="15.6" x14ac:dyDescent="0.3">
      <c r="I43" s="4"/>
      <c r="J43" s="5"/>
    </row>
    <row r="44" spans="1:10" ht="15.6" x14ac:dyDescent="0.3">
      <c r="I44" s="4"/>
      <c r="J44" s="5"/>
    </row>
    <row r="45" spans="1:10" ht="15.6" x14ac:dyDescent="0.3">
      <c r="I45" s="4"/>
      <c r="J45" s="5"/>
    </row>
    <row r="47" spans="1:10" x14ac:dyDescent="0.3">
      <c r="F47" s="8"/>
    </row>
  </sheetData>
  <sortState xmlns:xlrd2="http://schemas.microsoft.com/office/spreadsheetml/2017/richdata2" ref="A5:A29">
    <sortCondition descending="1" ref="A5:A29"/>
  </sortState>
  <mergeCells count="5">
    <mergeCell ref="B33:G34"/>
    <mergeCell ref="A1:G1"/>
    <mergeCell ref="A36:G36"/>
    <mergeCell ref="A37:G37"/>
    <mergeCell ref="A38:G38"/>
  </mergeCells>
  <pageMargins left="0.25" right="0.25" top="0.75" bottom="0.75" header="0.3" footer="0.3"/>
  <pageSetup scale="9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666800D4BE241AA8188DA45750759" ma:contentTypeVersion="8" ma:contentTypeDescription="Create a new document." ma:contentTypeScope="" ma:versionID="68c8e10b7ef97752602e32b1a87a64d8">
  <xsd:schema xmlns:xsd="http://www.w3.org/2001/XMLSchema" xmlns:xs="http://www.w3.org/2001/XMLSchema" xmlns:p="http://schemas.microsoft.com/office/2006/metadata/properties" xmlns:ns3="4595c377-2fd4-4df4-a654-8dbcba7a3854" targetNamespace="http://schemas.microsoft.com/office/2006/metadata/properties" ma:root="true" ma:fieldsID="fb9c497a510b0ba849654a0d3c130f3a" ns3:_="">
    <xsd:import namespace="4595c377-2fd4-4df4-a654-8dbcba7a38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377-2fd4-4df4-a654-8dbcba7a3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9009A-3C76-43E0-BB2B-B6EE5541E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5c377-2fd4-4df4-a654-8dbcba7a3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4DB5C-72A6-40F7-AC1D-1B75D6AD815A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4595c377-2fd4-4df4-a654-8dbcba7a385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C3BA4A-8541-4112-BEB2-C76C836F3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Trustland</dc:creator>
  <cp:lastModifiedBy>Trustland</cp:lastModifiedBy>
  <cp:lastPrinted>2023-02-14T16:43:29Z</cp:lastPrinted>
  <dcterms:created xsi:type="dcterms:W3CDTF">2023-02-14T04:12:43Z</dcterms:created>
  <dcterms:modified xsi:type="dcterms:W3CDTF">2023-02-27T12:43:14Z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0x010100BB1666800D4BE241AA8188DA45750759</vt:lpwstr>
  </property>
</Properties>
</file>