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ferendum Effort\"/>
    </mc:Choice>
  </mc:AlternateContent>
  <xr:revisionPtr revIDLastSave="0" documentId="8_{AE5BED07-32CE-4916-973B-7FD781CFDCA6}" xr6:coauthVersionLast="47" xr6:coauthVersionMax="47" xr10:uidLastSave="{00000000-0000-0000-0000-000000000000}"/>
  <bookViews>
    <workbookView xWindow="-108" yWindow="-108" windowWidth="23256" windowHeight="12456" activeTab="1" xr2:uid="{007F7D58-95DC-4670-8A74-3CAD185FE706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H105" i="3"/>
  <c r="H104" i="3"/>
  <c r="H103" i="3"/>
  <c r="H102" i="3"/>
  <c r="H101" i="3"/>
  <c r="H100" i="3"/>
  <c r="H99" i="3"/>
  <c r="H98" i="3"/>
  <c r="H97" i="3"/>
  <c r="I94" i="3" s="1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I82" i="3" s="1"/>
  <c r="H81" i="3"/>
  <c r="H80" i="3"/>
  <c r="H79" i="3"/>
  <c r="H78" i="3"/>
  <c r="H77" i="3"/>
  <c r="H76" i="3"/>
  <c r="H75" i="3"/>
  <c r="H74" i="3"/>
  <c r="H73" i="3"/>
  <c r="H72" i="3"/>
  <c r="H71" i="3"/>
  <c r="H70" i="3"/>
  <c r="I70" i="3" s="1"/>
  <c r="H69" i="3"/>
  <c r="H68" i="3"/>
  <c r="H67" i="3"/>
  <c r="H66" i="3"/>
  <c r="H65" i="3"/>
  <c r="H64" i="3"/>
  <c r="H63" i="3"/>
  <c r="H62" i="3"/>
  <c r="H61" i="3"/>
  <c r="H60" i="3"/>
  <c r="H59" i="3"/>
  <c r="H58" i="3"/>
  <c r="I58" i="3" s="1"/>
  <c r="H52" i="3"/>
  <c r="H51" i="3"/>
  <c r="H50" i="3"/>
  <c r="H49" i="3"/>
  <c r="H48" i="3"/>
  <c r="H47" i="3"/>
  <c r="H46" i="3"/>
  <c r="H45" i="3"/>
  <c r="H44" i="3"/>
  <c r="I40" i="3" s="1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I28" i="3" s="1"/>
  <c r="H27" i="3"/>
  <c r="H26" i="3"/>
  <c r="H25" i="3"/>
  <c r="H24" i="3"/>
  <c r="H23" i="3"/>
  <c r="H22" i="3"/>
  <c r="H21" i="3"/>
  <c r="H20" i="3"/>
  <c r="H19" i="3"/>
  <c r="H18" i="3"/>
  <c r="H17" i="3"/>
  <c r="H16" i="3"/>
  <c r="I16" i="3" s="1"/>
  <c r="H15" i="3"/>
  <c r="H14" i="3"/>
  <c r="H13" i="3"/>
  <c r="H12" i="3"/>
  <c r="H11" i="3"/>
  <c r="H10" i="3"/>
  <c r="H9" i="3"/>
  <c r="H8" i="3"/>
  <c r="H7" i="3"/>
  <c r="H6" i="3"/>
  <c r="H5" i="3"/>
  <c r="H4" i="3"/>
  <c r="J58" i="3" l="1"/>
  <c r="I4" i="3"/>
  <c r="J4" i="3" s="1"/>
  <c r="B19" i="2"/>
  <c r="G10" i="2"/>
  <c r="F10" i="2"/>
  <c r="E10" i="2"/>
  <c r="D10" i="2"/>
  <c r="C10" i="2"/>
  <c r="B10" i="2"/>
  <c r="G9" i="2"/>
  <c r="F7" i="2"/>
  <c r="E7" i="2"/>
  <c r="D7" i="2"/>
  <c r="C7" i="2"/>
  <c r="B7" i="2"/>
  <c r="G6" i="2"/>
  <c r="G5" i="2"/>
  <c r="G4" i="2"/>
  <c r="G3" i="2"/>
  <c r="G7" i="2" s="1"/>
  <c r="F17" i="1"/>
  <c r="E17" i="1"/>
  <c r="D17" i="1"/>
  <c r="C17" i="1"/>
  <c r="B17" i="1"/>
  <c r="G16" i="1"/>
  <c r="G15" i="1"/>
  <c r="G14" i="1"/>
  <c r="G13" i="1"/>
  <c r="G12" i="1"/>
  <c r="G11" i="1"/>
  <c r="G10" i="1"/>
  <c r="G9" i="1"/>
  <c r="G8" i="1"/>
  <c r="G7" i="1"/>
  <c r="G4" i="1"/>
  <c r="G17" i="1" l="1"/>
</calcChain>
</file>

<file path=xl/sharedStrings.xml><?xml version="1.0" encoding="utf-8"?>
<sst xmlns="http://schemas.openxmlformats.org/spreadsheetml/2006/main" count="291" uniqueCount="45">
  <si>
    <t>Year</t>
  </si>
  <si>
    <t>General Fund Operating Budget</t>
  </si>
  <si>
    <t>Special Projects Budget</t>
  </si>
  <si>
    <t>Investments Budget</t>
  </si>
  <si>
    <t>Disbursements Budget</t>
  </si>
  <si>
    <t>Segment Operating &amp; Development Budget</t>
  </si>
  <si>
    <t>Total Expended Per Budget Resolution</t>
  </si>
  <si>
    <t>Authorizing Resolution</t>
  </si>
  <si>
    <t>009-156-VJB</t>
  </si>
  <si>
    <t>011-074-VJB</t>
  </si>
  <si>
    <t>013-62-VJB</t>
  </si>
  <si>
    <t>14-103-VJV</t>
  </si>
  <si>
    <t>15-129-LKH</t>
  </si>
  <si>
    <t>16-086-LKH</t>
  </si>
  <si>
    <t>17-222-CSB</t>
  </si>
  <si>
    <t>18-201-FWF</t>
  </si>
  <si>
    <t>19-184-FWF</t>
  </si>
  <si>
    <t>19-234-FWF</t>
  </si>
  <si>
    <t>21-067-FWF</t>
  </si>
  <si>
    <t>Totals</t>
  </si>
  <si>
    <t>011-130-VJB</t>
  </si>
  <si>
    <t>Three Affiliated Budget Resolutions By Year</t>
  </si>
  <si>
    <t>22-192-FWF</t>
  </si>
  <si>
    <t>Per Resolution NO. 22-233-FWF, the TBC approved expenditures at "90% of FY2022 levels as reflected in the FY2022 budget".  This means the expenditures approved for FY 2023 totals $687,600,000.</t>
  </si>
  <si>
    <t>Tax Agreement</t>
  </si>
  <si>
    <t>Royalties</t>
  </si>
  <si>
    <t>Oil &amp; Gas Related</t>
  </si>
  <si>
    <t>Investment Fund Income</t>
  </si>
  <si>
    <t>Program Revenue</t>
  </si>
  <si>
    <t>Water Sales</t>
  </si>
  <si>
    <t>Tribal Expenditure FY 2018 - FY 2022 Per Chairman Fox Brochure</t>
  </si>
  <si>
    <t>Totals Per TAT Budget Resolutions</t>
  </si>
  <si>
    <t>Difference Between Budget Resolutions and Amounts Reported In Chairman Fox's Brochure</t>
  </si>
  <si>
    <t>No Business Income?</t>
  </si>
  <si>
    <t>Payment Date</t>
  </si>
  <si>
    <t>Tax Type</t>
  </si>
  <si>
    <t>Amount</t>
  </si>
  <si>
    <t>Total For Month</t>
  </si>
  <si>
    <t>For Year</t>
  </si>
  <si>
    <t>Extraction Tax</t>
  </si>
  <si>
    <t>Production Tax</t>
  </si>
  <si>
    <t>Straddle Well Tax</t>
  </si>
  <si>
    <t>Oil &amp; Gas Taxes Distributed From the State of North Dakota To the Three Affiliated Tribes by Month FY 2019 through FY 2022</t>
  </si>
  <si>
    <t>Oil &amp; Gas Taxes Distributed From the State of North Dakota To the Three Affiliated Tribes by Month  2019 through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</si>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</sst>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4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165" fontId="0" fillId="0" borderId="3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8E05-BD57-4755-97ED-B0BA01A7E5B9}">
  <dimension ref="A1:H33"/>
  <sheetViews>
    <sheetView workbookViewId="0">
      <selection sqref="A1:H17"/>
    </sheetView>
  </sheetViews>
  <sheetFormatPr defaultRowHeight="14.4" x14ac:dyDescent="0.3"/>
  <cols>
    <col min="1" max="1" width="7.33203125" style="2" customWidth="1"/>
    <col min="2" max="2" width="14.6640625" style="5" customWidth="1"/>
    <col min="3" max="3" width="14.44140625" style="1" customWidth="1"/>
    <col min="4" max="4" width="14.21875" customWidth="1"/>
    <col min="5" max="5" width="13.6640625" customWidth="1"/>
    <col min="6" max="6" width="13.88671875" customWidth="1"/>
    <col min="7" max="7" width="14.5546875" customWidth="1"/>
    <col min="8" max="8" width="15" style="5" customWidth="1"/>
    <col min="11" max="11" width="18.5546875" customWidth="1"/>
  </cols>
  <sheetData>
    <row r="1" spans="1:8" ht="42.6" customHeight="1" x14ac:dyDescent="0.3">
      <c r="A1" s="16" t="s">
        <v>21</v>
      </c>
      <c r="B1" s="16"/>
      <c r="C1" s="16"/>
      <c r="D1" s="16"/>
      <c r="E1" s="16"/>
      <c r="F1" s="16"/>
      <c r="G1" s="16"/>
    </row>
    <row r="2" spans="1:8" ht="54.6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1:8" ht="8.4" customHeight="1" x14ac:dyDescent="0.3">
      <c r="A3" s="11"/>
      <c r="B3" s="9"/>
      <c r="C3" s="8"/>
      <c r="D3" s="10"/>
      <c r="E3" s="10"/>
      <c r="F3" s="10"/>
      <c r="G3" s="10"/>
      <c r="H3" s="9"/>
    </row>
    <row r="4" spans="1:8" ht="18" customHeight="1" x14ac:dyDescent="0.3">
      <c r="A4" s="11">
        <v>2010</v>
      </c>
      <c r="B4" s="12">
        <v>40000000</v>
      </c>
      <c r="C4" s="12">
        <v>0</v>
      </c>
      <c r="D4" s="12">
        <v>0</v>
      </c>
      <c r="E4" s="12">
        <v>0</v>
      </c>
      <c r="F4" s="12">
        <v>0</v>
      </c>
      <c r="G4" s="12">
        <f>SUM(B4:F4)</f>
        <v>40000000</v>
      </c>
      <c r="H4" s="9" t="s">
        <v>8</v>
      </c>
    </row>
    <row r="5" spans="1:8" ht="18" customHeight="1" x14ac:dyDescent="0.3">
      <c r="A5" s="11">
        <v>2011</v>
      </c>
      <c r="B5" s="12">
        <v>40000000</v>
      </c>
      <c r="C5" s="12">
        <v>0</v>
      </c>
      <c r="D5" s="12">
        <v>0</v>
      </c>
      <c r="E5" s="12">
        <v>0</v>
      </c>
      <c r="F5" s="12">
        <v>0</v>
      </c>
      <c r="G5" s="12">
        <v>40980370</v>
      </c>
      <c r="H5" s="9" t="s">
        <v>9</v>
      </c>
    </row>
    <row r="6" spans="1:8" ht="18" customHeight="1" x14ac:dyDescent="0.3">
      <c r="A6" s="11">
        <v>2012</v>
      </c>
      <c r="B6" s="12">
        <v>48105000</v>
      </c>
      <c r="C6" s="12">
        <v>107395000</v>
      </c>
      <c r="D6" s="12">
        <v>0</v>
      </c>
      <c r="E6" s="12">
        <v>0</v>
      </c>
      <c r="F6" s="12">
        <v>0</v>
      </c>
      <c r="G6" s="12">
        <v>155500000</v>
      </c>
      <c r="H6" s="9" t="s">
        <v>20</v>
      </c>
    </row>
    <row r="7" spans="1:8" ht="18" customHeight="1" x14ac:dyDescent="0.3">
      <c r="A7" s="11">
        <v>2013</v>
      </c>
      <c r="B7" s="12">
        <v>56732000</v>
      </c>
      <c r="C7" s="12">
        <v>248708000</v>
      </c>
      <c r="D7" s="12">
        <v>0</v>
      </c>
      <c r="E7" s="12">
        <v>0</v>
      </c>
      <c r="F7" s="12">
        <v>0</v>
      </c>
      <c r="G7" s="12">
        <f t="shared" ref="G7:G16" si="0">SUM(B7:F7)</f>
        <v>305440000</v>
      </c>
      <c r="H7" s="9" t="s">
        <v>10</v>
      </c>
    </row>
    <row r="8" spans="1:8" ht="18" customHeight="1" x14ac:dyDescent="0.3">
      <c r="A8" s="11">
        <v>2014</v>
      </c>
      <c r="B8" s="12">
        <v>82321837</v>
      </c>
      <c r="C8" s="12">
        <v>448931163</v>
      </c>
      <c r="D8" s="12">
        <v>0</v>
      </c>
      <c r="E8" s="12">
        <v>0</v>
      </c>
      <c r="F8" s="12">
        <v>0</v>
      </c>
      <c r="G8" s="12">
        <f t="shared" si="0"/>
        <v>531253000</v>
      </c>
      <c r="H8" s="9" t="s">
        <v>11</v>
      </c>
    </row>
    <row r="9" spans="1:8" ht="18" customHeight="1" x14ac:dyDescent="0.3">
      <c r="A9" s="11">
        <v>2015</v>
      </c>
      <c r="B9" s="12">
        <v>99250000</v>
      </c>
      <c r="C9" s="12">
        <v>114300000</v>
      </c>
      <c r="D9" s="12">
        <v>125000000</v>
      </c>
      <c r="E9" s="12">
        <v>29000000</v>
      </c>
      <c r="F9" s="12">
        <v>78000000</v>
      </c>
      <c r="G9" s="12">
        <f t="shared" si="0"/>
        <v>445550000</v>
      </c>
      <c r="H9" s="9" t="s">
        <v>12</v>
      </c>
    </row>
    <row r="10" spans="1:8" ht="18" customHeight="1" x14ac:dyDescent="0.3">
      <c r="A10" s="11">
        <v>2016</v>
      </c>
      <c r="B10" s="12">
        <v>72145000</v>
      </c>
      <c r="C10" s="12">
        <v>107265000</v>
      </c>
      <c r="D10" s="12">
        <v>15000000</v>
      </c>
      <c r="E10" s="12">
        <v>29500000</v>
      </c>
      <c r="F10" s="12">
        <v>60000000</v>
      </c>
      <c r="G10" s="12">
        <f t="shared" si="0"/>
        <v>283910000</v>
      </c>
      <c r="H10" s="9" t="s">
        <v>13</v>
      </c>
    </row>
    <row r="11" spans="1:8" ht="18" customHeight="1" x14ac:dyDescent="0.3">
      <c r="A11" s="11">
        <v>2017</v>
      </c>
      <c r="B11" s="12">
        <v>67728500</v>
      </c>
      <c r="C11" s="12">
        <v>113021500</v>
      </c>
      <c r="D11" s="12">
        <v>13250000</v>
      </c>
      <c r="E11" s="12">
        <v>33000000</v>
      </c>
      <c r="F11" s="12">
        <v>51000000</v>
      </c>
      <c r="G11" s="12">
        <f t="shared" si="0"/>
        <v>278000000</v>
      </c>
      <c r="H11" s="9" t="s">
        <v>14</v>
      </c>
    </row>
    <row r="12" spans="1:8" ht="18" customHeight="1" x14ac:dyDescent="0.3">
      <c r="A12" s="11">
        <v>2018</v>
      </c>
      <c r="B12" s="12">
        <v>90735000</v>
      </c>
      <c r="C12" s="12">
        <v>157115000</v>
      </c>
      <c r="D12" s="12">
        <v>58750000</v>
      </c>
      <c r="E12" s="12">
        <v>38000000</v>
      </c>
      <c r="F12" s="12">
        <v>65400000</v>
      </c>
      <c r="G12" s="12">
        <f t="shared" si="0"/>
        <v>410000000</v>
      </c>
      <c r="H12" s="9" t="s">
        <v>15</v>
      </c>
    </row>
    <row r="13" spans="1:8" ht="18" customHeight="1" x14ac:dyDescent="0.3">
      <c r="A13" s="11">
        <v>2019</v>
      </c>
      <c r="B13" s="12">
        <v>97401000</v>
      </c>
      <c r="C13" s="12">
        <v>197802000</v>
      </c>
      <c r="D13" s="12">
        <v>76000000</v>
      </c>
      <c r="E13" s="12">
        <v>39000000</v>
      </c>
      <c r="F13" s="12">
        <v>72000000</v>
      </c>
      <c r="G13" s="12">
        <f t="shared" si="0"/>
        <v>482203000</v>
      </c>
      <c r="H13" s="9" t="s">
        <v>16</v>
      </c>
    </row>
    <row r="14" spans="1:8" ht="18" customHeight="1" x14ac:dyDescent="0.3">
      <c r="A14" s="11">
        <v>2020</v>
      </c>
      <c r="B14" s="12">
        <v>152385000</v>
      </c>
      <c r="C14" s="12">
        <v>245506000</v>
      </c>
      <c r="D14" s="12">
        <v>92500000</v>
      </c>
      <c r="E14" s="12">
        <v>49500000</v>
      </c>
      <c r="F14" s="12">
        <v>72000000</v>
      </c>
      <c r="G14" s="12">
        <f t="shared" si="0"/>
        <v>611891000</v>
      </c>
      <c r="H14" s="9" t="s">
        <v>17</v>
      </c>
    </row>
    <row r="15" spans="1:8" ht="18" customHeight="1" x14ac:dyDescent="0.3">
      <c r="A15" s="11">
        <v>2021</v>
      </c>
      <c r="B15" s="12">
        <v>150355000</v>
      </c>
      <c r="C15" s="12">
        <v>172095000</v>
      </c>
      <c r="D15" s="12">
        <v>63600000</v>
      </c>
      <c r="E15" s="12">
        <v>50250000</v>
      </c>
      <c r="F15" s="12">
        <v>42000000</v>
      </c>
      <c r="G15" s="12">
        <f t="shared" si="0"/>
        <v>478300000</v>
      </c>
      <c r="H15" s="9" t="s">
        <v>18</v>
      </c>
    </row>
    <row r="16" spans="1:8" ht="18" customHeight="1" x14ac:dyDescent="0.3">
      <c r="A16" s="11">
        <v>2022</v>
      </c>
      <c r="B16" s="12">
        <v>180650000</v>
      </c>
      <c r="C16" s="12">
        <v>271600000</v>
      </c>
      <c r="D16" s="12">
        <v>195000000</v>
      </c>
      <c r="E16" s="12">
        <v>50750000</v>
      </c>
      <c r="F16" s="12">
        <v>66000000</v>
      </c>
      <c r="G16" s="12">
        <f t="shared" si="0"/>
        <v>764000000</v>
      </c>
      <c r="H16" s="9" t="s">
        <v>22</v>
      </c>
    </row>
    <row r="17" spans="1:8" s="14" customFormat="1" ht="18" customHeight="1" x14ac:dyDescent="0.3">
      <c r="A17" s="15" t="s">
        <v>19</v>
      </c>
      <c r="B17" s="13">
        <f t="shared" ref="B17:G17" si="1">SUM(B4:B16)</f>
        <v>1177808337</v>
      </c>
      <c r="C17" s="13">
        <f t="shared" si="1"/>
        <v>2183738663</v>
      </c>
      <c r="D17" s="13">
        <f t="shared" si="1"/>
        <v>639100000</v>
      </c>
      <c r="E17" s="13">
        <f t="shared" si="1"/>
        <v>319000000</v>
      </c>
      <c r="F17" s="13">
        <f t="shared" si="1"/>
        <v>506400000</v>
      </c>
      <c r="G17" s="13">
        <f t="shared" si="1"/>
        <v>4827027370</v>
      </c>
      <c r="H17" s="9"/>
    </row>
    <row r="18" spans="1:8" x14ac:dyDescent="0.3">
      <c r="B18" s="4"/>
      <c r="C18" s="2"/>
      <c r="D18" s="3"/>
      <c r="E18" s="3"/>
      <c r="F18" s="3"/>
      <c r="G18" s="6"/>
    </row>
    <row r="19" spans="1:8" x14ac:dyDescent="0.3">
      <c r="B19" s="17" t="s">
        <v>23</v>
      </c>
      <c r="C19" s="17"/>
      <c r="D19" s="17"/>
      <c r="E19" s="17"/>
      <c r="F19" s="17"/>
      <c r="G19" s="17"/>
    </row>
    <row r="20" spans="1:8" x14ac:dyDescent="0.3">
      <c r="B20" s="17"/>
      <c r="C20" s="17"/>
      <c r="D20" s="17"/>
      <c r="E20" s="17"/>
      <c r="F20" s="17"/>
      <c r="G20" s="17"/>
    </row>
    <row r="21" spans="1:8" x14ac:dyDescent="0.3">
      <c r="B21" s="17"/>
      <c r="C21" s="17"/>
      <c r="D21" s="17"/>
      <c r="E21" s="17"/>
      <c r="F21" s="17"/>
      <c r="G21" s="17"/>
    </row>
    <row r="22" spans="1:8" x14ac:dyDescent="0.3">
      <c r="G22" s="12"/>
    </row>
    <row r="23" spans="1:8" x14ac:dyDescent="0.3">
      <c r="G23" s="12"/>
    </row>
    <row r="24" spans="1:8" x14ac:dyDescent="0.3">
      <c r="G24" s="12"/>
    </row>
    <row r="25" spans="1:8" x14ac:dyDescent="0.3">
      <c r="G25" s="12"/>
    </row>
    <row r="26" spans="1:8" x14ac:dyDescent="0.3">
      <c r="G26" s="12"/>
    </row>
    <row r="27" spans="1:8" x14ac:dyDescent="0.3">
      <c r="G27" s="12"/>
    </row>
    <row r="28" spans="1:8" x14ac:dyDescent="0.3">
      <c r="G28" s="12"/>
    </row>
    <row r="29" spans="1:8" x14ac:dyDescent="0.3">
      <c r="G29" s="12"/>
    </row>
    <row r="30" spans="1:8" x14ac:dyDescent="0.3">
      <c r="G30" s="12"/>
    </row>
    <row r="31" spans="1:8" x14ac:dyDescent="0.3">
      <c r="G31" s="12"/>
    </row>
    <row r="32" spans="1:8" x14ac:dyDescent="0.3">
      <c r="G32" s="12"/>
    </row>
    <row r="33" spans="7:7" x14ac:dyDescent="0.3">
      <c r="G33" s="13"/>
    </row>
  </sheetData>
  <mergeCells count="2">
    <mergeCell ref="A1:G1"/>
    <mergeCell ref="B19:G21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1E4A-2CA7-47FE-A846-E477202B4BA3}">
  <dimension ref="A1:H21"/>
  <sheetViews>
    <sheetView tabSelected="1" topLeftCell="A3" workbookViewId="0">
      <selection activeCell="H18" sqref="H18"/>
    </sheetView>
  </sheetViews>
  <sheetFormatPr defaultRowHeight="14.4" x14ac:dyDescent="0.3"/>
  <cols>
    <col min="1" max="1" width="26.88671875" customWidth="1"/>
    <col min="2" max="2" width="15.88671875" customWidth="1"/>
    <col min="3" max="3" width="15.44140625" customWidth="1"/>
    <col min="4" max="4" width="14.5546875" customWidth="1"/>
    <col min="5" max="5" width="16.33203125" customWidth="1"/>
    <col min="6" max="6" width="14.109375" customWidth="1"/>
    <col min="7" max="7" width="16.77734375" customWidth="1"/>
    <col min="8" max="8" width="13" customWidth="1"/>
  </cols>
  <sheetData>
    <row r="1" spans="1:8" ht="21" x14ac:dyDescent="0.3">
      <c r="A1" s="16" t="s">
        <v>21</v>
      </c>
      <c r="B1" s="16"/>
      <c r="C1" s="16"/>
      <c r="D1" s="16"/>
      <c r="E1" s="16"/>
      <c r="F1" s="16"/>
      <c r="G1" s="16"/>
      <c r="H1" s="5"/>
    </row>
    <row r="2" spans="1:8" ht="82.8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1:8" x14ac:dyDescent="0.3">
      <c r="A3" s="11">
        <v>2019</v>
      </c>
      <c r="B3" s="12">
        <v>97401000</v>
      </c>
      <c r="C3" s="12">
        <v>197802000</v>
      </c>
      <c r="D3" s="12">
        <v>76000000</v>
      </c>
      <c r="E3" s="12">
        <v>39000000</v>
      </c>
      <c r="F3" s="12">
        <v>72000000</v>
      </c>
      <c r="G3" s="12">
        <f t="shared" ref="G3:G6" si="0">SUM(B3:F3)</f>
        <v>482203000</v>
      </c>
      <c r="H3" s="9" t="s">
        <v>16</v>
      </c>
    </row>
    <row r="4" spans="1:8" x14ac:dyDescent="0.3">
      <c r="A4" s="11">
        <v>2020</v>
      </c>
      <c r="B4" s="12">
        <v>152385000</v>
      </c>
      <c r="C4" s="12">
        <v>245506000</v>
      </c>
      <c r="D4" s="12">
        <v>92500000</v>
      </c>
      <c r="E4" s="12">
        <v>49500000</v>
      </c>
      <c r="F4" s="12">
        <v>72000000</v>
      </c>
      <c r="G4" s="12">
        <f t="shared" si="0"/>
        <v>611891000</v>
      </c>
      <c r="H4" s="9" t="s">
        <v>17</v>
      </c>
    </row>
    <row r="5" spans="1:8" x14ac:dyDescent="0.3">
      <c r="A5" s="11">
        <v>2021</v>
      </c>
      <c r="B5" s="12">
        <v>150355000</v>
      </c>
      <c r="C5" s="12">
        <v>172095000</v>
      </c>
      <c r="D5" s="12">
        <v>63600000</v>
      </c>
      <c r="E5" s="12">
        <v>50250000</v>
      </c>
      <c r="F5" s="12">
        <v>42000000</v>
      </c>
      <c r="G5" s="12">
        <f t="shared" si="0"/>
        <v>478300000</v>
      </c>
      <c r="H5" s="9" t="s">
        <v>18</v>
      </c>
    </row>
    <row r="6" spans="1:8" x14ac:dyDescent="0.3">
      <c r="A6" s="11">
        <v>2022</v>
      </c>
      <c r="B6" s="12">
        <v>180650000</v>
      </c>
      <c r="C6" s="12">
        <v>271600000</v>
      </c>
      <c r="D6" s="12">
        <v>195000000</v>
      </c>
      <c r="E6" s="12">
        <v>50750000</v>
      </c>
      <c r="F6" s="12">
        <v>66000000</v>
      </c>
      <c r="G6" s="12">
        <f t="shared" si="0"/>
        <v>764000000</v>
      </c>
      <c r="H6" s="9" t="s">
        <v>22</v>
      </c>
    </row>
    <row r="7" spans="1:8" ht="27.6" x14ac:dyDescent="0.3">
      <c r="A7" s="7" t="s">
        <v>31</v>
      </c>
      <c r="B7" s="13">
        <f>SUM(B3:B6)</f>
        <v>580791000</v>
      </c>
      <c r="C7" s="13">
        <f>SUM(C3:C6)</f>
        <v>887003000</v>
      </c>
      <c r="D7" s="13">
        <f>SUM(D3:D6)</f>
        <v>427100000</v>
      </c>
      <c r="E7" s="13">
        <f>SUM(E3:E6)</f>
        <v>189500000</v>
      </c>
      <c r="F7" s="13">
        <f>SUM(F3:F6)</f>
        <v>252000000</v>
      </c>
      <c r="G7" s="13">
        <f>SUM(G3:G6)</f>
        <v>2336394000</v>
      </c>
      <c r="H7" s="9"/>
    </row>
    <row r="9" spans="1:8" ht="43.2" x14ac:dyDescent="0.3">
      <c r="A9" s="20" t="s">
        <v>30</v>
      </c>
      <c r="B9" s="19">
        <v>460949411</v>
      </c>
      <c r="C9" s="22">
        <v>426118723</v>
      </c>
      <c r="D9" s="19">
        <v>554994380</v>
      </c>
      <c r="E9" s="19">
        <v>228004362</v>
      </c>
      <c r="F9" s="19">
        <v>294281440</v>
      </c>
      <c r="G9" s="22">
        <f>SUM(B9:F9)</f>
        <v>1964348316</v>
      </c>
    </row>
    <row r="10" spans="1:8" ht="57.6" x14ac:dyDescent="0.3">
      <c r="A10" s="21" t="s">
        <v>32</v>
      </c>
      <c r="B10" s="23">
        <f>B9-B7</f>
        <v>-119841589</v>
      </c>
      <c r="C10" s="23">
        <f t="shared" ref="C10:F10" si="1">C9-C7</f>
        <v>-460884277</v>
      </c>
      <c r="D10" s="23">
        <f t="shared" si="1"/>
        <v>127894380</v>
      </c>
      <c r="E10" s="23">
        <f t="shared" si="1"/>
        <v>38504362</v>
      </c>
      <c r="F10" s="23">
        <f t="shared" si="1"/>
        <v>42281440</v>
      </c>
      <c r="G10" s="23">
        <f>SUM(B10:F10)</f>
        <v>-372045684</v>
      </c>
    </row>
    <row r="13" spans="1:8" x14ac:dyDescent="0.3">
      <c r="A13" t="s">
        <v>24</v>
      </c>
      <c r="B13" s="24">
        <v>1036462427</v>
      </c>
    </row>
    <row r="14" spans="1:8" x14ac:dyDescent="0.3">
      <c r="A14" t="s">
        <v>25</v>
      </c>
      <c r="B14" s="24">
        <v>619400117</v>
      </c>
    </row>
    <row r="15" spans="1:8" x14ac:dyDescent="0.3">
      <c r="A15" t="s">
        <v>26</v>
      </c>
      <c r="B15" s="24">
        <v>139878850</v>
      </c>
    </row>
    <row r="16" spans="1:8" x14ac:dyDescent="0.3">
      <c r="A16" t="s">
        <v>27</v>
      </c>
      <c r="B16" s="24">
        <v>103282357</v>
      </c>
    </row>
    <row r="17" spans="1:4" x14ac:dyDescent="0.3">
      <c r="A17" t="s">
        <v>28</v>
      </c>
      <c r="B17" s="24">
        <v>83652136</v>
      </c>
    </row>
    <row r="18" spans="1:4" x14ac:dyDescent="0.3">
      <c r="A18" t="s">
        <v>29</v>
      </c>
      <c r="B18" s="24">
        <v>15561635</v>
      </c>
      <c r="D18" s="18">
        <f>SUM(B14:B18)</f>
        <v>961775095</v>
      </c>
    </row>
    <row r="19" spans="1:4" x14ac:dyDescent="0.3">
      <c r="B19" s="6">
        <f>SUM(B13:B18)</f>
        <v>1998237522</v>
      </c>
      <c r="D19" t="s">
        <v>44</v>
      </c>
    </row>
    <row r="21" spans="1:4" x14ac:dyDescent="0.3">
      <c r="A21" t="s">
        <v>33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6C78-5460-4E50-9D90-916E792EF664}">
  <dimension ref="A1:J105"/>
  <sheetViews>
    <sheetView topLeftCell="A91" workbookViewId="0">
      <selection activeCell="J97" sqref="J97"/>
    </sheetView>
  </sheetViews>
  <sheetFormatPr defaultRowHeight="14.4" x14ac:dyDescent="0.3"/>
  <cols>
    <col min="1" max="1" width="12.88671875" bestFit="1" customWidth="1"/>
    <col min="2" max="2" width="15.109375" customWidth="1"/>
    <col min="3" max="3" width="15.5546875" customWidth="1"/>
    <col min="4" max="4" width="15.109375" customWidth="1"/>
    <col min="5" max="5" width="15.5546875" customWidth="1"/>
    <col min="6" max="6" width="18.77734375" customWidth="1"/>
    <col min="7" max="7" width="15.33203125" customWidth="1"/>
    <col min="8" max="8" width="17.44140625" customWidth="1"/>
    <col min="9" max="9" width="14.5546875" bestFit="1" customWidth="1"/>
    <col min="10" max="10" width="16" bestFit="1" customWidth="1"/>
  </cols>
  <sheetData>
    <row r="1" spans="1:10" x14ac:dyDescent="0.3">
      <c r="A1" s="25" t="s">
        <v>43</v>
      </c>
      <c r="B1" s="25"/>
      <c r="C1" s="25"/>
      <c r="D1" s="25"/>
      <c r="E1" s="25"/>
      <c r="F1" s="25"/>
      <c r="G1" s="25"/>
      <c r="H1" s="25"/>
      <c r="I1" s="25"/>
    </row>
    <row r="2" spans="1:10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10" x14ac:dyDescent="0.3">
      <c r="A3" s="27" t="s">
        <v>34</v>
      </c>
      <c r="B3" s="27" t="s">
        <v>35</v>
      </c>
      <c r="C3" s="28" t="s">
        <v>36</v>
      </c>
      <c r="D3" s="27" t="s">
        <v>35</v>
      </c>
      <c r="E3" s="27" t="s">
        <v>36</v>
      </c>
      <c r="F3" s="27" t="s">
        <v>35</v>
      </c>
      <c r="G3" s="27" t="s">
        <v>36</v>
      </c>
      <c r="H3" s="27" t="s">
        <v>37</v>
      </c>
      <c r="I3" s="27" t="s">
        <v>38</v>
      </c>
    </row>
    <row r="4" spans="1:10" x14ac:dyDescent="0.3">
      <c r="A4" s="29">
        <v>44916</v>
      </c>
      <c r="B4" s="30" t="s">
        <v>39</v>
      </c>
      <c r="C4" s="31">
        <v>18634463.449999999</v>
      </c>
      <c r="D4" s="30" t="s">
        <v>40</v>
      </c>
      <c r="E4" s="31">
        <v>16336394.08</v>
      </c>
      <c r="F4" s="32" t="s">
        <v>41</v>
      </c>
      <c r="G4" s="33">
        <v>397302.59</v>
      </c>
      <c r="H4" s="31">
        <f>C4+E4+G4</f>
        <v>35368160.120000005</v>
      </c>
      <c r="I4" s="31">
        <f>SUM(H4:H15)</f>
        <v>385797459.76000005</v>
      </c>
      <c r="J4" s="44">
        <f>SUM(I4:I40)</f>
        <v>1109743342.0599999</v>
      </c>
    </row>
    <row r="5" spans="1:10" x14ac:dyDescent="0.3">
      <c r="A5" s="34">
        <v>44887</v>
      </c>
      <c r="B5" s="35" t="s">
        <v>39</v>
      </c>
      <c r="C5" s="36">
        <v>14902577.939999999</v>
      </c>
      <c r="D5" s="35" t="s">
        <v>40</v>
      </c>
      <c r="E5" s="36">
        <v>13242779.07</v>
      </c>
      <c r="F5" s="37" t="s">
        <v>41</v>
      </c>
      <c r="G5" s="38">
        <v>451729.28</v>
      </c>
      <c r="H5" s="36">
        <f t="shared" ref="H5:H52" si="0">C5+E5+G5</f>
        <v>28597086.289999999</v>
      </c>
      <c r="I5" s="35"/>
    </row>
    <row r="6" spans="1:10" x14ac:dyDescent="0.3">
      <c r="A6" s="34">
        <v>44855</v>
      </c>
      <c r="B6" s="35" t="s">
        <v>39</v>
      </c>
      <c r="C6" s="36">
        <v>16391915.529999999</v>
      </c>
      <c r="D6" s="35" t="s">
        <v>40</v>
      </c>
      <c r="E6" s="36">
        <v>14446705.27</v>
      </c>
      <c r="F6" s="37" t="s">
        <v>41</v>
      </c>
      <c r="G6" s="38">
        <v>525382.24</v>
      </c>
      <c r="H6" s="36">
        <f t="shared" si="0"/>
        <v>31364003.039999995</v>
      </c>
      <c r="I6" s="35"/>
    </row>
    <row r="7" spans="1:10" x14ac:dyDescent="0.3">
      <c r="A7" s="34">
        <v>44826</v>
      </c>
      <c r="B7" s="35" t="s">
        <v>39</v>
      </c>
      <c r="C7" s="36">
        <v>17466631.949999999</v>
      </c>
      <c r="D7" s="35" t="s">
        <v>40</v>
      </c>
      <c r="E7" s="36">
        <v>15034697.75</v>
      </c>
      <c r="F7" s="37" t="s">
        <v>41</v>
      </c>
      <c r="G7" s="38">
        <v>591898.56999999995</v>
      </c>
      <c r="H7" s="36">
        <f t="shared" si="0"/>
        <v>33093228.27</v>
      </c>
      <c r="I7" s="35"/>
    </row>
    <row r="8" spans="1:10" x14ac:dyDescent="0.3">
      <c r="A8" s="34">
        <v>44792</v>
      </c>
      <c r="B8" s="35" t="s">
        <v>39</v>
      </c>
      <c r="C8" s="36">
        <v>20308166.280000001</v>
      </c>
      <c r="D8" s="35" t="s">
        <v>40</v>
      </c>
      <c r="E8" s="36">
        <v>17560623.670000002</v>
      </c>
      <c r="F8" s="37" t="s">
        <v>41</v>
      </c>
      <c r="G8" s="38">
        <v>743463.7</v>
      </c>
      <c r="H8" s="36">
        <f t="shared" si="0"/>
        <v>38612253.650000006</v>
      </c>
      <c r="I8" s="35"/>
    </row>
    <row r="9" spans="1:10" x14ac:dyDescent="0.3">
      <c r="A9" s="34">
        <v>44764</v>
      </c>
      <c r="B9" s="35" t="s">
        <v>39</v>
      </c>
      <c r="C9" s="36">
        <v>16928126.460000001</v>
      </c>
      <c r="D9" s="35" t="s">
        <v>40</v>
      </c>
      <c r="E9" s="36">
        <v>17338373.77</v>
      </c>
      <c r="F9" s="37" t="s">
        <v>41</v>
      </c>
      <c r="G9" s="38">
        <v>694430.61</v>
      </c>
      <c r="H9" s="36">
        <f t="shared" si="0"/>
        <v>34960930.840000004</v>
      </c>
      <c r="I9" s="35"/>
    </row>
    <row r="10" spans="1:10" x14ac:dyDescent="0.3">
      <c r="A10" s="34">
        <v>44733</v>
      </c>
      <c r="B10" s="35" t="s">
        <v>39</v>
      </c>
      <c r="C10" s="36">
        <v>13111912.310000001</v>
      </c>
      <c r="D10" s="35" t="s">
        <v>40</v>
      </c>
      <c r="E10" s="36">
        <v>13567855.02</v>
      </c>
      <c r="F10" s="37" t="s">
        <v>41</v>
      </c>
      <c r="G10" s="38">
        <v>640289.81999999995</v>
      </c>
      <c r="H10" s="36">
        <f t="shared" si="0"/>
        <v>27320057.149999999</v>
      </c>
      <c r="I10" s="35"/>
    </row>
    <row r="11" spans="1:10" x14ac:dyDescent="0.3">
      <c r="A11" s="34">
        <v>44701</v>
      </c>
      <c r="B11" s="35" t="s">
        <v>39</v>
      </c>
      <c r="C11" s="36">
        <v>18923675.539999999</v>
      </c>
      <c r="D11" s="35" t="s">
        <v>40</v>
      </c>
      <c r="E11" s="36">
        <v>19383772.559999999</v>
      </c>
      <c r="F11" s="37" t="s">
        <v>41</v>
      </c>
      <c r="G11" s="38">
        <v>1609065.17</v>
      </c>
      <c r="H11" s="36">
        <f t="shared" si="0"/>
        <v>39916513.269999996</v>
      </c>
      <c r="I11" s="35"/>
    </row>
    <row r="12" spans="1:10" x14ac:dyDescent="0.3">
      <c r="A12" s="34">
        <v>44673</v>
      </c>
      <c r="B12" s="35" t="s">
        <v>39</v>
      </c>
      <c r="C12" s="36">
        <v>13998044.51</v>
      </c>
      <c r="D12" s="35" t="s">
        <v>40</v>
      </c>
      <c r="E12" s="36">
        <v>14325905.380000001</v>
      </c>
      <c r="F12" s="37" t="s">
        <v>41</v>
      </c>
      <c r="G12" s="38">
        <v>300586.08</v>
      </c>
      <c r="H12" s="36">
        <f t="shared" si="0"/>
        <v>28624535.969999999</v>
      </c>
      <c r="I12" s="35"/>
    </row>
    <row r="13" spans="1:10" x14ac:dyDescent="0.3">
      <c r="A13" s="34">
        <v>44641</v>
      </c>
      <c r="B13" s="35" t="s">
        <v>39</v>
      </c>
      <c r="C13" s="36">
        <v>14196378.960000001</v>
      </c>
      <c r="D13" s="35" t="s">
        <v>40</v>
      </c>
      <c r="E13" s="36">
        <v>14641755.560000001</v>
      </c>
      <c r="F13" s="37" t="s">
        <v>41</v>
      </c>
      <c r="G13" s="38">
        <v>322654.32</v>
      </c>
      <c r="H13" s="36">
        <f t="shared" si="0"/>
        <v>29160788.840000004</v>
      </c>
      <c r="I13" s="35"/>
    </row>
    <row r="14" spans="1:10" x14ac:dyDescent="0.3">
      <c r="A14" s="34">
        <v>44614</v>
      </c>
      <c r="B14" s="35" t="s">
        <v>39</v>
      </c>
      <c r="C14" s="36">
        <v>13110038.48</v>
      </c>
      <c r="D14" s="35" t="s">
        <v>40</v>
      </c>
      <c r="E14" s="36">
        <v>13509425.25</v>
      </c>
      <c r="F14" s="37" t="s">
        <v>41</v>
      </c>
      <c r="G14" s="38">
        <v>296052.64</v>
      </c>
      <c r="H14" s="36">
        <f t="shared" si="0"/>
        <v>26915516.370000001</v>
      </c>
      <c r="I14" s="35"/>
    </row>
    <row r="15" spans="1:10" x14ac:dyDescent="0.3">
      <c r="A15" s="34">
        <v>44585</v>
      </c>
      <c r="B15" s="35" t="s">
        <v>39</v>
      </c>
      <c r="C15" s="36">
        <v>15588856.779999999</v>
      </c>
      <c r="D15" s="35" t="s">
        <v>40</v>
      </c>
      <c r="E15" s="36">
        <v>15998032.01</v>
      </c>
      <c r="F15" s="37" t="s">
        <v>41</v>
      </c>
      <c r="G15" s="38">
        <v>277497.15999999997</v>
      </c>
      <c r="H15" s="36">
        <f t="shared" si="0"/>
        <v>31864385.949999999</v>
      </c>
      <c r="I15" s="35"/>
    </row>
    <row r="16" spans="1:10" x14ac:dyDescent="0.3">
      <c r="A16" s="29">
        <v>44551</v>
      </c>
      <c r="B16" s="30" t="s">
        <v>39</v>
      </c>
      <c r="C16" s="31">
        <v>16720906.59</v>
      </c>
      <c r="D16" s="30" t="s">
        <v>40</v>
      </c>
      <c r="E16" s="31">
        <v>17116046.550000001</v>
      </c>
      <c r="F16" s="32" t="s">
        <v>41</v>
      </c>
      <c r="G16" s="33">
        <v>302111.90000000002</v>
      </c>
      <c r="H16" s="31">
        <f t="shared" si="0"/>
        <v>34139065.039999999</v>
      </c>
      <c r="I16" s="31">
        <f>SUM(H16:H27)</f>
        <v>279025213.03000003</v>
      </c>
      <c r="J16" s="45"/>
    </row>
    <row r="17" spans="1:9" x14ac:dyDescent="0.3">
      <c r="A17" s="34">
        <v>44522</v>
      </c>
      <c r="B17" s="35" t="s">
        <v>39</v>
      </c>
      <c r="C17" s="36">
        <v>14242343.609999999</v>
      </c>
      <c r="D17" s="35" t="s">
        <v>40</v>
      </c>
      <c r="E17" s="36">
        <v>14691109.32</v>
      </c>
      <c r="F17" s="37" t="s">
        <v>41</v>
      </c>
      <c r="G17" s="38">
        <v>277571.56</v>
      </c>
      <c r="H17" s="36">
        <f t="shared" si="0"/>
        <v>29211024.489999998</v>
      </c>
      <c r="I17" s="35"/>
    </row>
    <row r="18" spans="1:9" x14ac:dyDescent="0.3">
      <c r="A18" s="34">
        <v>44490</v>
      </c>
      <c r="B18" s="35" t="s">
        <v>39</v>
      </c>
      <c r="C18" s="36">
        <v>12752465.560000001</v>
      </c>
      <c r="D18" s="35" t="s">
        <v>40</v>
      </c>
      <c r="E18" s="36">
        <v>13073568.380000001</v>
      </c>
      <c r="F18" s="37" t="s">
        <v>41</v>
      </c>
      <c r="G18" s="38">
        <v>267515.07</v>
      </c>
      <c r="H18" s="36">
        <f t="shared" si="0"/>
        <v>26093549.010000002</v>
      </c>
      <c r="I18" s="35"/>
    </row>
    <row r="19" spans="1:9" x14ac:dyDescent="0.3">
      <c r="A19" s="34">
        <v>44461</v>
      </c>
      <c r="B19" s="35" t="s">
        <v>39</v>
      </c>
      <c r="C19" s="36">
        <v>12192615.09</v>
      </c>
      <c r="D19" s="35" t="s">
        <v>40</v>
      </c>
      <c r="E19" s="36">
        <v>12601948.880000001</v>
      </c>
      <c r="F19" s="37" t="s">
        <v>41</v>
      </c>
      <c r="G19" s="38">
        <v>302127.87</v>
      </c>
      <c r="H19" s="36">
        <f t="shared" si="0"/>
        <v>25096691.84</v>
      </c>
      <c r="I19" s="35"/>
    </row>
    <row r="20" spans="1:9" x14ac:dyDescent="0.3">
      <c r="A20" s="34">
        <v>44428</v>
      </c>
      <c r="B20" s="35" t="s">
        <v>39</v>
      </c>
      <c r="C20" s="36">
        <v>13551683.75</v>
      </c>
      <c r="D20" s="35" t="s">
        <v>40</v>
      </c>
      <c r="E20" s="36">
        <v>14199397.09</v>
      </c>
      <c r="F20" s="35"/>
      <c r="G20" s="35"/>
      <c r="H20" s="36">
        <f t="shared" si="0"/>
        <v>27751080.84</v>
      </c>
      <c r="I20" s="35"/>
    </row>
    <row r="21" spans="1:9" x14ac:dyDescent="0.3">
      <c r="A21" s="34">
        <v>44399</v>
      </c>
      <c r="B21" s="35" t="s">
        <v>39</v>
      </c>
      <c r="C21" s="36">
        <v>11790613.300000001</v>
      </c>
      <c r="D21" s="35" t="s">
        <v>40</v>
      </c>
      <c r="E21" s="36">
        <v>12238217.26</v>
      </c>
      <c r="F21" s="35"/>
      <c r="G21" s="35"/>
      <c r="H21" s="36">
        <f t="shared" si="0"/>
        <v>24028830.560000002</v>
      </c>
      <c r="I21" s="35"/>
    </row>
    <row r="22" spans="1:9" x14ac:dyDescent="0.3">
      <c r="A22" s="34">
        <v>44368</v>
      </c>
      <c r="B22" s="35" t="s">
        <v>39</v>
      </c>
      <c r="C22" s="36">
        <v>10700827.08</v>
      </c>
      <c r="D22" s="35" t="s">
        <v>40</v>
      </c>
      <c r="E22" s="36">
        <v>11141556.33</v>
      </c>
      <c r="F22" s="35"/>
      <c r="G22" s="35"/>
      <c r="H22" s="36">
        <f t="shared" si="0"/>
        <v>21842383.41</v>
      </c>
      <c r="I22" s="35"/>
    </row>
    <row r="23" spans="1:9" x14ac:dyDescent="0.3">
      <c r="A23" s="34">
        <v>44337</v>
      </c>
      <c r="B23" s="35" t="s">
        <v>39</v>
      </c>
      <c r="C23" s="36">
        <v>10812808.18</v>
      </c>
      <c r="D23" s="35" t="s">
        <v>40</v>
      </c>
      <c r="E23" s="36">
        <v>11203752.23</v>
      </c>
      <c r="F23" s="35"/>
      <c r="G23" s="35"/>
      <c r="H23" s="36">
        <f t="shared" si="0"/>
        <v>22016560.41</v>
      </c>
      <c r="I23" s="35"/>
    </row>
    <row r="24" spans="1:9" x14ac:dyDescent="0.3">
      <c r="A24" s="34">
        <v>44308</v>
      </c>
      <c r="B24" s="35" t="s">
        <v>39</v>
      </c>
      <c r="C24" s="36">
        <v>8681623.4499999993</v>
      </c>
      <c r="D24" s="35" t="s">
        <v>40</v>
      </c>
      <c r="E24" s="36">
        <v>9177270.4800000004</v>
      </c>
      <c r="F24" s="35"/>
      <c r="G24" s="35"/>
      <c r="H24" s="36">
        <f t="shared" si="0"/>
        <v>17858893.93</v>
      </c>
      <c r="I24" s="35"/>
    </row>
    <row r="25" spans="1:9" x14ac:dyDescent="0.3">
      <c r="A25" s="34">
        <v>44274</v>
      </c>
      <c r="B25" s="35" t="s">
        <v>39</v>
      </c>
      <c r="C25" s="36">
        <v>9378734.1899999995</v>
      </c>
      <c r="D25" s="35" t="s">
        <v>40</v>
      </c>
      <c r="E25" s="36">
        <v>9691685.1799999997</v>
      </c>
      <c r="F25" s="35"/>
      <c r="G25" s="35"/>
      <c r="H25" s="36">
        <f t="shared" si="0"/>
        <v>19070419.369999997</v>
      </c>
      <c r="I25" s="35"/>
    </row>
    <row r="26" spans="1:9" x14ac:dyDescent="0.3">
      <c r="A26" s="34">
        <v>44249</v>
      </c>
      <c r="B26" s="35" t="s">
        <v>39</v>
      </c>
      <c r="C26" s="36">
        <v>8507282.9600000009</v>
      </c>
      <c r="D26" s="35" t="s">
        <v>40</v>
      </c>
      <c r="E26" s="36">
        <v>8969433.7400000002</v>
      </c>
      <c r="F26" s="35"/>
      <c r="G26" s="35"/>
      <c r="H26" s="36">
        <f t="shared" si="0"/>
        <v>17476716.700000003</v>
      </c>
      <c r="I26" s="35"/>
    </row>
    <row r="27" spans="1:9" x14ac:dyDescent="0.3">
      <c r="A27" s="34">
        <v>44221</v>
      </c>
      <c r="B27" s="35" t="s">
        <v>39</v>
      </c>
      <c r="C27" s="36">
        <v>7094238.1900000004</v>
      </c>
      <c r="D27" s="35" t="s">
        <v>40</v>
      </c>
      <c r="E27" s="36">
        <v>7345759.2400000002</v>
      </c>
      <c r="F27" s="35"/>
      <c r="G27" s="35"/>
      <c r="H27" s="36">
        <f t="shared" si="0"/>
        <v>14439997.43</v>
      </c>
      <c r="I27" s="35"/>
    </row>
    <row r="28" spans="1:9" x14ac:dyDescent="0.3">
      <c r="A28" s="29">
        <v>44186</v>
      </c>
      <c r="B28" s="30" t="s">
        <v>39</v>
      </c>
      <c r="C28" s="31">
        <v>6556489.5199999996</v>
      </c>
      <c r="D28" s="30" t="s">
        <v>40</v>
      </c>
      <c r="E28" s="31">
        <v>7003973.8099999996</v>
      </c>
      <c r="F28" s="30"/>
      <c r="G28" s="30"/>
      <c r="H28" s="31">
        <f t="shared" si="0"/>
        <v>13560463.329999998</v>
      </c>
      <c r="I28" s="31">
        <f>SUM(H28:H39)</f>
        <v>172669609.09</v>
      </c>
    </row>
    <row r="29" spans="1:9" x14ac:dyDescent="0.3">
      <c r="A29" s="34">
        <v>44158</v>
      </c>
      <c r="B29" s="35" t="s">
        <v>39</v>
      </c>
      <c r="C29" s="36">
        <v>6090758.4900000002</v>
      </c>
      <c r="D29" s="35" t="s">
        <v>40</v>
      </c>
      <c r="E29" s="36">
        <v>6441134.2999999998</v>
      </c>
      <c r="F29" s="35"/>
      <c r="G29" s="35"/>
      <c r="H29" s="36">
        <f t="shared" si="0"/>
        <v>12531892.789999999</v>
      </c>
      <c r="I29" s="35"/>
    </row>
    <row r="30" spans="1:9" x14ac:dyDescent="0.3">
      <c r="A30" s="34">
        <v>44125</v>
      </c>
      <c r="B30" s="35" t="s">
        <v>39</v>
      </c>
      <c r="C30" s="36">
        <v>6415967.4400000004</v>
      </c>
      <c r="D30" s="35" t="s">
        <v>40</v>
      </c>
      <c r="E30" s="36">
        <v>6658507.1900000004</v>
      </c>
      <c r="F30" s="35"/>
      <c r="G30" s="35"/>
      <c r="H30" s="36">
        <f t="shared" si="0"/>
        <v>13074474.630000001</v>
      </c>
      <c r="I30" s="35"/>
    </row>
    <row r="31" spans="1:9" x14ac:dyDescent="0.3">
      <c r="A31" s="34">
        <v>44096</v>
      </c>
      <c r="B31" s="35" t="s">
        <v>39</v>
      </c>
      <c r="C31" s="36">
        <v>5762014.4100000001</v>
      </c>
      <c r="D31" s="35" t="s">
        <v>40</v>
      </c>
      <c r="E31" s="36">
        <v>6200372.2699999996</v>
      </c>
      <c r="F31" s="35"/>
      <c r="G31" s="35"/>
      <c r="H31" s="36">
        <f t="shared" si="0"/>
        <v>11962386.68</v>
      </c>
      <c r="I31" s="35"/>
    </row>
    <row r="32" spans="1:9" x14ac:dyDescent="0.3">
      <c r="A32" s="34">
        <v>44064</v>
      </c>
      <c r="B32" s="35" t="s">
        <v>39</v>
      </c>
      <c r="C32" s="36">
        <v>5071236.63</v>
      </c>
      <c r="D32" s="35" t="s">
        <v>40</v>
      </c>
      <c r="E32" s="36">
        <v>5383232.3799999999</v>
      </c>
      <c r="F32" s="35"/>
      <c r="G32" s="35"/>
      <c r="H32" s="36">
        <f t="shared" si="0"/>
        <v>10454469.01</v>
      </c>
      <c r="I32" s="35"/>
    </row>
    <row r="33" spans="1:9" x14ac:dyDescent="0.3">
      <c r="A33" s="34">
        <v>44034</v>
      </c>
      <c r="B33" s="35" t="s">
        <v>39</v>
      </c>
      <c r="C33" s="36">
        <v>1888914.4</v>
      </c>
      <c r="D33" s="35" t="s">
        <v>40</v>
      </c>
      <c r="E33" s="36">
        <v>2229515.54</v>
      </c>
      <c r="F33" s="35"/>
      <c r="G33" s="35"/>
      <c r="H33" s="36">
        <f t="shared" si="0"/>
        <v>4118429.94</v>
      </c>
      <c r="I33" s="35"/>
    </row>
    <row r="34" spans="1:9" x14ac:dyDescent="0.3">
      <c r="A34" s="34">
        <v>44001</v>
      </c>
      <c r="B34" s="35" t="s">
        <v>39</v>
      </c>
      <c r="C34" s="36">
        <v>1762151.39</v>
      </c>
      <c r="D34" s="35" t="s">
        <v>40</v>
      </c>
      <c r="E34" s="36">
        <v>2165332.62</v>
      </c>
      <c r="F34" s="35"/>
      <c r="G34" s="35"/>
      <c r="H34" s="36">
        <f t="shared" si="0"/>
        <v>3927484.01</v>
      </c>
      <c r="I34" s="35"/>
    </row>
    <row r="35" spans="1:9" x14ac:dyDescent="0.3">
      <c r="A35" s="34">
        <v>43972</v>
      </c>
      <c r="B35" s="35" t="s">
        <v>39</v>
      </c>
      <c r="C35" s="36">
        <v>4953996.72</v>
      </c>
      <c r="D35" s="35" t="s">
        <v>40</v>
      </c>
      <c r="E35" s="36">
        <v>5364015.08</v>
      </c>
      <c r="F35" s="35"/>
      <c r="G35" s="35"/>
      <c r="H35" s="36">
        <f t="shared" si="0"/>
        <v>10318011.800000001</v>
      </c>
      <c r="I35" s="35"/>
    </row>
    <row r="36" spans="1:9" x14ac:dyDescent="0.3">
      <c r="A36" s="34">
        <v>43943</v>
      </c>
      <c r="B36" s="35" t="s">
        <v>39</v>
      </c>
      <c r="C36" s="36">
        <v>9556076.6699999999</v>
      </c>
      <c r="D36" s="35" t="s">
        <v>40</v>
      </c>
      <c r="E36" s="36">
        <v>10009071.49</v>
      </c>
      <c r="F36" s="35"/>
      <c r="G36" s="35"/>
      <c r="H36" s="36">
        <f t="shared" si="0"/>
        <v>19565148.16</v>
      </c>
      <c r="I36" s="35"/>
    </row>
    <row r="37" spans="1:9" x14ac:dyDescent="0.3">
      <c r="A37" s="34">
        <v>43910</v>
      </c>
      <c r="B37" s="35" t="s">
        <v>39</v>
      </c>
      <c r="C37" s="36">
        <v>11591433.039999999</v>
      </c>
      <c r="D37" s="35" t="s">
        <v>40</v>
      </c>
      <c r="E37" s="36">
        <v>12054071.34</v>
      </c>
      <c r="F37" s="35"/>
      <c r="G37" s="35"/>
      <c r="H37" s="36">
        <f t="shared" si="0"/>
        <v>23645504.379999999</v>
      </c>
      <c r="I37" s="35"/>
    </row>
    <row r="38" spans="1:9" x14ac:dyDescent="0.3">
      <c r="A38" s="34">
        <v>43885</v>
      </c>
      <c r="B38" s="35" t="s">
        <v>39</v>
      </c>
      <c r="C38" s="36">
        <v>12754046.369999999</v>
      </c>
      <c r="D38" s="35" t="s">
        <v>40</v>
      </c>
      <c r="E38" s="36">
        <v>13313338.529999999</v>
      </c>
      <c r="F38" s="35"/>
      <c r="G38" s="35"/>
      <c r="H38" s="36">
        <f t="shared" si="0"/>
        <v>26067384.899999999</v>
      </c>
      <c r="I38" s="35"/>
    </row>
    <row r="39" spans="1:9" x14ac:dyDescent="0.3">
      <c r="A39" s="34">
        <v>43853</v>
      </c>
      <c r="B39" s="35" t="s">
        <v>39</v>
      </c>
      <c r="C39" s="36">
        <v>11501179.4</v>
      </c>
      <c r="D39" s="35" t="s">
        <v>40</v>
      </c>
      <c r="E39" s="36">
        <v>11942780.060000001</v>
      </c>
      <c r="F39" s="35"/>
      <c r="G39" s="35"/>
      <c r="H39" s="36">
        <f t="shared" si="0"/>
        <v>23443959.460000001</v>
      </c>
      <c r="I39" s="35"/>
    </row>
    <row r="40" spans="1:9" x14ac:dyDescent="0.3">
      <c r="A40" s="29">
        <v>43819</v>
      </c>
      <c r="B40" s="30" t="s">
        <v>39</v>
      </c>
      <c r="C40" s="31">
        <v>11800769.039999999</v>
      </c>
      <c r="D40" s="30" t="s">
        <v>40</v>
      </c>
      <c r="E40" s="31">
        <v>12218994.050000001</v>
      </c>
      <c r="F40" s="30"/>
      <c r="G40" s="30"/>
      <c r="H40" s="31">
        <f t="shared" si="0"/>
        <v>24019763.09</v>
      </c>
      <c r="I40" s="31">
        <f>SUM(H40:H52)</f>
        <v>272251060.17999995</v>
      </c>
    </row>
    <row r="41" spans="1:9" x14ac:dyDescent="0.3">
      <c r="A41" s="34">
        <v>43791</v>
      </c>
      <c r="B41" s="35" t="s">
        <v>39</v>
      </c>
      <c r="C41" s="36">
        <v>10248961.85</v>
      </c>
      <c r="D41" s="35" t="s">
        <v>40</v>
      </c>
      <c r="E41" s="36">
        <v>10631549.18</v>
      </c>
      <c r="F41" s="35"/>
      <c r="G41" s="35"/>
      <c r="H41" s="36">
        <f t="shared" si="0"/>
        <v>20880511.030000001</v>
      </c>
      <c r="I41" s="35"/>
    </row>
    <row r="42" spans="1:9" x14ac:dyDescent="0.3">
      <c r="A42" s="34">
        <v>43759</v>
      </c>
      <c r="B42" s="35" t="s">
        <v>39</v>
      </c>
      <c r="C42" s="36">
        <v>10555300.689999999</v>
      </c>
      <c r="D42" s="35" t="s">
        <v>40</v>
      </c>
      <c r="E42" s="36">
        <v>11003379.08</v>
      </c>
      <c r="F42" s="35"/>
      <c r="G42" s="35"/>
      <c r="H42" s="36">
        <f t="shared" si="0"/>
        <v>21558679.77</v>
      </c>
      <c r="I42" s="35"/>
    </row>
    <row r="43" spans="1:9" x14ac:dyDescent="0.3">
      <c r="A43" s="34">
        <v>43731</v>
      </c>
      <c r="B43" s="35" t="s">
        <v>39</v>
      </c>
      <c r="C43" s="36">
        <v>11098247.43</v>
      </c>
      <c r="D43" s="35" t="s">
        <v>40</v>
      </c>
      <c r="E43" s="36">
        <v>11549356.75</v>
      </c>
      <c r="F43" s="35"/>
      <c r="G43" s="35"/>
      <c r="H43" s="36">
        <f t="shared" si="0"/>
        <v>22647604.18</v>
      </c>
      <c r="I43" s="35"/>
    </row>
    <row r="44" spans="1:9" x14ac:dyDescent="0.3">
      <c r="A44" s="34">
        <v>43698</v>
      </c>
      <c r="B44" s="35" t="s">
        <v>39</v>
      </c>
      <c r="C44" s="36">
        <v>10281917.470000001</v>
      </c>
      <c r="D44" s="35" t="s">
        <v>40</v>
      </c>
      <c r="E44" s="36">
        <v>10668634.65</v>
      </c>
      <c r="F44" s="35"/>
      <c r="G44" s="35"/>
      <c r="H44" s="36">
        <f t="shared" si="0"/>
        <v>20950552.120000001</v>
      </c>
      <c r="I44" s="35"/>
    </row>
    <row r="45" spans="1:9" x14ac:dyDescent="0.3">
      <c r="A45" s="34">
        <v>43668</v>
      </c>
      <c r="B45" s="35" t="s">
        <v>39</v>
      </c>
      <c r="C45" s="36">
        <v>11547697.26</v>
      </c>
      <c r="D45" s="35" t="s">
        <v>40</v>
      </c>
      <c r="E45" s="36">
        <v>11885619.1</v>
      </c>
      <c r="F45" s="35"/>
      <c r="G45" s="35"/>
      <c r="H45" s="36">
        <f t="shared" si="0"/>
        <v>23433316.359999999</v>
      </c>
      <c r="I45" s="35"/>
    </row>
    <row r="46" spans="1:9" x14ac:dyDescent="0.3">
      <c r="A46" s="34">
        <v>43637</v>
      </c>
      <c r="B46" s="35" t="s">
        <v>39</v>
      </c>
      <c r="C46" s="36">
        <v>11659819.35</v>
      </c>
      <c r="D46" s="35" t="s">
        <v>40</v>
      </c>
      <c r="E46" s="36">
        <v>12012287.869999999</v>
      </c>
      <c r="F46" s="35"/>
      <c r="G46" s="35"/>
      <c r="H46" s="36">
        <f t="shared" si="0"/>
        <v>23672107.219999999</v>
      </c>
      <c r="I46" s="35"/>
    </row>
    <row r="47" spans="1:9" x14ac:dyDescent="0.3">
      <c r="A47" s="34">
        <v>43606</v>
      </c>
      <c r="B47" s="35" t="s">
        <v>39</v>
      </c>
      <c r="C47" s="36">
        <v>10939676.9</v>
      </c>
      <c r="D47" s="35" t="s">
        <v>40</v>
      </c>
      <c r="E47" s="36">
        <v>11255923.029999999</v>
      </c>
      <c r="F47" s="35"/>
      <c r="G47" s="35"/>
      <c r="H47" s="36">
        <f t="shared" si="0"/>
        <v>22195599.93</v>
      </c>
      <c r="I47" s="35"/>
    </row>
    <row r="48" spans="1:9" x14ac:dyDescent="0.3">
      <c r="A48" s="34">
        <v>43577</v>
      </c>
      <c r="B48" s="35" t="s">
        <v>39</v>
      </c>
      <c r="C48" s="36">
        <v>8766750.5399999991</v>
      </c>
      <c r="D48" s="35" t="s">
        <v>40</v>
      </c>
      <c r="E48" s="36">
        <v>9105003.8699999992</v>
      </c>
      <c r="F48" s="35"/>
      <c r="G48" s="35"/>
      <c r="H48" s="36">
        <f t="shared" si="0"/>
        <v>17871754.409999996</v>
      </c>
      <c r="I48" s="35"/>
    </row>
    <row r="49" spans="1:10" x14ac:dyDescent="0.3">
      <c r="A49" s="34">
        <v>43545</v>
      </c>
      <c r="B49" s="35" t="s">
        <v>39</v>
      </c>
      <c r="C49" s="36">
        <v>8299859.79</v>
      </c>
      <c r="D49" s="35" t="s">
        <v>40</v>
      </c>
      <c r="E49" s="36">
        <v>8636813.1600000001</v>
      </c>
      <c r="F49" s="35"/>
      <c r="G49" s="35"/>
      <c r="H49" s="36">
        <f t="shared" si="0"/>
        <v>16936672.949999999</v>
      </c>
      <c r="I49" s="35"/>
    </row>
    <row r="50" spans="1:10" x14ac:dyDescent="0.3">
      <c r="A50" s="34">
        <v>43518</v>
      </c>
      <c r="B50" s="35" t="s">
        <v>39</v>
      </c>
      <c r="C50" s="36">
        <v>6098899.9000000004</v>
      </c>
      <c r="D50" s="35" t="s">
        <v>40</v>
      </c>
      <c r="E50" s="36">
        <v>6675690.9199999999</v>
      </c>
      <c r="F50" s="35"/>
      <c r="G50" s="35"/>
      <c r="H50" s="36">
        <f t="shared" si="0"/>
        <v>12774590.82</v>
      </c>
      <c r="I50" s="35"/>
    </row>
    <row r="51" spans="1:10" x14ac:dyDescent="0.3">
      <c r="A51" s="34">
        <v>43488</v>
      </c>
      <c r="B51" s="35" t="s">
        <v>39</v>
      </c>
      <c r="C51" s="36">
        <v>9321065.9399999995</v>
      </c>
      <c r="D51" s="35" t="s">
        <v>40</v>
      </c>
      <c r="E51" s="36">
        <v>9633228.3100000005</v>
      </c>
      <c r="F51" s="35"/>
      <c r="G51" s="35"/>
      <c r="H51" s="36">
        <f t="shared" si="0"/>
        <v>18954294.25</v>
      </c>
      <c r="I51" s="35"/>
    </row>
    <row r="52" spans="1:10" x14ac:dyDescent="0.3">
      <c r="A52" s="39">
        <v>43455</v>
      </c>
      <c r="B52" s="40" t="s">
        <v>39</v>
      </c>
      <c r="C52" s="41">
        <v>13031655.539999999</v>
      </c>
      <c r="D52" s="40" t="s">
        <v>40</v>
      </c>
      <c r="E52" s="41">
        <v>13323958.51</v>
      </c>
      <c r="F52" s="40"/>
      <c r="G52" s="40"/>
      <c r="H52" s="41">
        <f t="shared" si="0"/>
        <v>26355614.049999997</v>
      </c>
      <c r="I52" s="41"/>
    </row>
    <row r="55" spans="1:10" ht="14.4" customHeight="1" x14ac:dyDescent="0.3">
      <c r="A55" s="25" t="s">
        <v>42</v>
      </c>
      <c r="B55" s="25"/>
      <c r="C55" s="25"/>
      <c r="D55" s="25"/>
      <c r="E55" s="25"/>
      <c r="F55" s="25"/>
      <c r="G55" s="25"/>
      <c r="H55" s="25"/>
      <c r="I55" s="25"/>
    </row>
    <row r="56" spans="1:10" ht="14.4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</row>
    <row r="57" spans="1:10" x14ac:dyDescent="0.3">
      <c r="A57" s="27" t="s">
        <v>34</v>
      </c>
      <c r="B57" s="27" t="s">
        <v>35</v>
      </c>
      <c r="C57" s="28" t="s">
        <v>36</v>
      </c>
      <c r="D57" s="27" t="s">
        <v>35</v>
      </c>
      <c r="E57" s="27" t="s">
        <v>36</v>
      </c>
      <c r="F57" s="27" t="s">
        <v>35</v>
      </c>
      <c r="G57" s="27" t="s">
        <v>36</v>
      </c>
      <c r="H57" s="27" t="s">
        <v>37</v>
      </c>
      <c r="I57" s="27" t="s">
        <v>38</v>
      </c>
    </row>
    <row r="58" spans="1:10" x14ac:dyDescent="0.3">
      <c r="A58" s="29">
        <v>44826</v>
      </c>
      <c r="B58" s="30" t="s">
        <v>39</v>
      </c>
      <c r="C58" s="31">
        <v>17466631.949999999</v>
      </c>
      <c r="D58" s="30" t="s">
        <v>40</v>
      </c>
      <c r="E58" s="31">
        <v>15034697.75</v>
      </c>
      <c r="F58" s="32" t="s">
        <v>41</v>
      </c>
      <c r="G58" s="33">
        <v>591898.56999999995</v>
      </c>
      <c r="H58" s="31">
        <f t="shared" ref="H58:H105" si="1">C58+E58+G58</f>
        <v>33093228.27</v>
      </c>
      <c r="I58" s="31">
        <f>SUM(H58:H69)</f>
        <v>379911848.85000002</v>
      </c>
      <c r="J58" s="44">
        <f>SUM(I58:I94)</f>
        <v>1063416613.59</v>
      </c>
    </row>
    <row r="59" spans="1:10" x14ac:dyDescent="0.3">
      <c r="A59" s="34">
        <v>44792</v>
      </c>
      <c r="B59" s="35" t="s">
        <v>39</v>
      </c>
      <c r="C59" s="36">
        <v>20308166.280000001</v>
      </c>
      <c r="D59" s="35" t="s">
        <v>40</v>
      </c>
      <c r="E59" s="36">
        <v>17560623.670000002</v>
      </c>
      <c r="F59" s="37" t="s">
        <v>41</v>
      </c>
      <c r="G59" s="38">
        <v>743463.7</v>
      </c>
      <c r="H59" s="36">
        <f t="shared" si="1"/>
        <v>38612253.650000006</v>
      </c>
      <c r="I59" s="35"/>
    </row>
    <row r="60" spans="1:10" x14ac:dyDescent="0.3">
      <c r="A60" s="34">
        <v>44764</v>
      </c>
      <c r="B60" s="35" t="s">
        <v>39</v>
      </c>
      <c r="C60" s="36">
        <v>16928126.460000001</v>
      </c>
      <c r="D60" s="35" t="s">
        <v>40</v>
      </c>
      <c r="E60" s="36">
        <v>17338373.77</v>
      </c>
      <c r="F60" s="37" t="s">
        <v>41</v>
      </c>
      <c r="G60" s="38">
        <v>694430.61</v>
      </c>
      <c r="H60" s="36">
        <f t="shared" si="1"/>
        <v>34960930.840000004</v>
      </c>
      <c r="I60" s="35"/>
    </row>
    <row r="61" spans="1:10" x14ac:dyDescent="0.3">
      <c r="A61" s="34">
        <v>44733</v>
      </c>
      <c r="B61" s="35" t="s">
        <v>39</v>
      </c>
      <c r="C61" s="36">
        <v>13111912.310000001</v>
      </c>
      <c r="D61" s="35" t="s">
        <v>40</v>
      </c>
      <c r="E61" s="36">
        <v>13567855.02</v>
      </c>
      <c r="F61" s="37" t="s">
        <v>41</v>
      </c>
      <c r="G61" s="38">
        <v>640289.81999999995</v>
      </c>
      <c r="H61" s="36">
        <f t="shared" si="1"/>
        <v>27320057.149999999</v>
      </c>
      <c r="I61" s="35"/>
    </row>
    <row r="62" spans="1:10" x14ac:dyDescent="0.3">
      <c r="A62" s="34">
        <v>44701</v>
      </c>
      <c r="B62" s="35" t="s">
        <v>39</v>
      </c>
      <c r="C62" s="36">
        <v>18923675.539999999</v>
      </c>
      <c r="D62" s="35" t="s">
        <v>40</v>
      </c>
      <c r="E62" s="36">
        <v>19383772.559999999</v>
      </c>
      <c r="F62" s="37" t="s">
        <v>41</v>
      </c>
      <c r="G62" s="38">
        <v>1609065.17</v>
      </c>
      <c r="H62" s="36">
        <f t="shared" si="1"/>
        <v>39916513.269999996</v>
      </c>
      <c r="I62" s="35"/>
    </row>
    <row r="63" spans="1:10" x14ac:dyDescent="0.3">
      <c r="A63" s="34">
        <v>44673</v>
      </c>
      <c r="B63" s="35" t="s">
        <v>39</v>
      </c>
      <c r="C63" s="36">
        <v>13998044.51</v>
      </c>
      <c r="D63" s="35" t="s">
        <v>40</v>
      </c>
      <c r="E63" s="36">
        <v>14325905.380000001</v>
      </c>
      <c r="F63" s="37" t="s">
        <v>41</v>
      </c>
      <c r="G63" s="38">
        <v>300586.08</v>
      </c>
      <c r="H63" s="36">
        <f t="shared" si="1"/>
        <v>28624535.969999999</v>
      </c>
      <c r="I63" s="35"/>
    </row>
    <row r="64" spans="1:10" x14ac:dyDescent="0.3">
      <c r="A64" s="34">
        <v>44641</v>
      </c>
      <c r="B64" s="35" t="s">
        <v>39</v>
      </c>
      <c r="C64" s="36">
        <v>14196378.960000001</v>
      </c>
      <c r="D64" s="35" t="s">
        <v>40</v>
      </c>
      <c r="E64" s="36">
        <v>14641755.560000001</v>
      </c>
      <c r="F64" s="37" t="s">
        <v>41</v>
      </c>
      <c r="G64" s="38">
        <v>322654.32</v>
      </c>
      <c r="H64" s="36">
        <f t="shared" si="1"/>
        <v>29160788.840000004</v>
      </c>
      <c r="I64" s="35"/>
    </row>
    <row r="65" spans="1:9" x14ac:dyDescent="0.3">
      <c r="A65" s="34">
        <v>44614</v>
      </c>
      <c r="B65" s="35" t="s">
        <v>39</v>
      </c>
      <c r="C65" s="36">
        <v>13110038.48</v>
      </c>
      <c r="D65" s="35" t="s">
        <v>40</v>
      </c>
      <c r="E65" s="36">
        <v>13509425.25</v>
      </c>
      <c r="F65" s="37" t="s">
        <v>41</v>
      </c>
      <c r="G65" s="38">
        <v>296052.64</v>
      </c>
      <c r="H65" s="36">
        <f t="shared" si="1"/>
        <v>26915516.370000001</v>
      </c>
      <c r="I65" s="35"/>
    </row>
    <row r="66" spans="1:9" x14ac:dyDescent="0.3">
      <c r="A66" s="34">
        <v>44585</v>
      </c>
      <c r="B66" s="35" t="s">
        <v>39</v>
      </c>
      <c r="C66" s="36">
        <v>15588856.779999999</v>
      </c>
      <c r="D66" s="35" t="s">
        <v>40</v>
      </c>
      <c r="E66" s="36">
        <v>15998032.01</v>
      </c>
      <c r="F66" s="37" t="s">
        <v>41</v>
      </c>
      <c r="G66" s="38">
        <v>277497.15999999997</v>
      </c>
      <c r="H66" s="36">
        <f t="shared" si="1"/>
        <v>31864385.949999999</v>
      </c>
      <c r="I66" s="35"/>
    </row>
    <row r="67" spans="1:9" x14ac:dyDescent="0.3">
      <c r="A67" s="39">
        <v>44551</v>
      </c>
      <c r="B67" s="40" t="s">
        <v>39</v>
      </c>
      <c r="C67" s="41">
        <v>16720906.59</v>
      </c>
      <c r="D67" s="40" t="s">
        <v>40</v>
      </c>
      <c r="E67" s="41">
        <v>17116046.550000001</v>
      </c>
      <c r="F67" s="42" t="s">
        <v>41</v>
      </c>
      <c r="G67" s="43">
        <v>302111.90000000002</v>
      </c>
      <c r="H67" s="41">
        <f t="shared" si="1"/>
        <v>34139065.039999999</v>
      </c>
      <c r="I67" s="41"/>
    </row>
    <row r="68" spans="1:9" x14ac:dyDescent="0.3">
      <c r="A68" s="34">
        <v>44522</v>
      </c>
      <c r="B68" s="35" t="s">
        <v>39</v>
      </c>
      <c r="C68" s="36">
        <v>14242343.609999999</v>
      </c>
      <c r="D68" s="35" t="s">
        <v>40</v>
      </c>
      <c r="E68" s="36">
        <v>14691109.32</v>
      </c>
      <c r="F68" s="37" t="s">
        <v>41</v>
      </c>
      <c r="G68" s="38">
        <v>277571.56</v>
      </c>
      <c r="H68" s="36">
        <f t="shared" si="1"/>
        <v>29211024.489999998</v>
      </c>
      <c r="I68" s="35"/>
    </row>
    <row r="69" spans="1:9" x14ac:dyDescent="0.3">
      <c r="A69" s="39">
        <v>44490</v>
      </c>
      <c r="B69" s="40" t="s">
        <v>39</v>
      </c>
      <c r="C69" s="41">
        <v>12752465.560000001</v>
      </c>
      <c r="D69" s="40" t="s">
        <v>40</v>
      </c>
      <c r="E69" s="41">
        <v>13073568.380000001</v>
      </c>
      <c r="F69" s="42" t="s">
        <v>41</v>
      </c>
      <c r="G69" s="43">
        <v>267515.07</v>
      </c>
      <c r="H69" s="41">
        <f t="shared" si="1"/>
        <v>26093549.010000002</v>
      </c>
      <c r="I69" s="41"/>
    </row>
    <row r="70" spans="1:9" x14ac:dyDescent="0.3">
      <c r="A70" s="29">
        <v>44461</v>
      </c>
      <c r="B70" s="30" t="s">
        <v>39</v>
      </c>
      <c r="C70" s="31">
        <v>12192615.09</v>
      </c>
      <c r="D70" s="30" t="s">
        <v>40</v>
      </c>
      <c r="E70" s="31">
        <v>12601948.880000001</v>
      </c>
      <c r="F70" s="32" t="s">
        <v>41</v>
      </c>
      <c r="G70" s="33">
        <v>302127.87</v>
      </c>
      <c r="H70" s="31">
        <f t="shared" si="1"/>
        <v>25096691.84</v>
      </c>
      <c r="I70" s="31">
        <f>SUM(H70:H81)</f>
        <v>228748405.23999998</v>
      </c>
    </row>
    <row r="71" spans="1:9" x14ac:dyDescent="0.3">
      <c r="A71" s="34">
        <v>44428</v>
      </c>
      <c r="B71" s="35" t="s">
        <v>39</v>
      </c>
      <c r="C71" s="36">
        <v>13551683.75</v>
      </c>
      <c r="D71" s="35" t="s">
        <v>40</v>
      </c>
      <c r="E71" s="36">
        <v>14199397.09</v>
      </c>
      <c r="F71" s="35"/>
      <c r="G71" s="35"/>
      <c r="H71" s="36">
        <f t="shared" si="1"/>
        <v>27751080.84</v>
      </c>
      <c r="I71" s="35"/>
    </row>
    <row r="72" spans="1:9" x14ac:dyDescent="0.3">
      <c r="A72" s="34">
        <v>44399</v>
      </c>
      <c r="B72" s="35" t="s">
        <v>39</v>
      </c>
      <c r="C72" s="36">
        <v>11790613.300000001</v>
      </c>
      <c r="D72" s="35" t="s">
        <v>40</v>
      </c>
      <c r="E72" s="36">
        <v>12238217.26</v>
      </c>
      <c r="F72" s="35"/>
      <c r="G72" s="35"/>
      <c r="H72" s="36">
        <f t="shared" si="1"/>
        <v>24028830.560000002</v>
      </c>
      <c r="I72" s="35"/>
    </row>
    <row r="73" spans="1:9" x14ac:dyDescent="0.3">
      <c r="A73" s="34">
        <v>44368</v>
      </c>
      <c r="B73" s="35" t="s">
        <v>39</v>
      </c>
      <c r="C73" s="36">
        <v>10700827.08</v>
      </c>
      <c r="D73" s="35" t="s">
        <v>40</v>
      </c>
      <c r="E73" s="36">
        <v>11141556.33</v>
      </c>
      <c r="F73" s="35"/>
      <c r="G73" s="35"/>
      <c r="H73" s="36">
        <f t="shared" si="1"/>
        <v>21842383.41</v>
      </c>
      <c r="I73" s="35"/>
    </row>
    <row r="74" spans="1:9" x14ac:dyDescent="0.3">
      <c r="A74" s="34">
        <v>44337</v>
      </c>
      <c r="B74" s="35" t="s">
        <v>39</v>
      </c>
      <c r="C74" s="36">
        <v>10812808.18</v>
      </c>
      <c r="D74" s="35" t="s">
        <v>40</v>
      </c>
      <c r="E74" s="36">
        <v>11203752.23</v>
      </c>
      <c r="F74" s="35"/>
      <c r="G74" s="35"/>
      <c r="H74" s="36">
        <f t="shared" si="1"/>
        <v>22016560.41</v>
      </c>
      <c r="I74" s="35"/>
    </row>
    <row r="75" spans="1:9" x14ac:dyDescent="0.3">
      <c r="A75" s="34">
        <v>44308</v>
      </c>
      <c r="B75" s="35" t="s">
        <v>39</v>
      </c>
      <c r="C75" s="36">
        <v>8681623.4499999993</v>
      </c>
      <c r="D75" s="35" t="s">
        <v>40</v>
      </c>
      <c r="E75" s="36">
        <v>9177270.4800000004</v>
      </c>
      <c r="F75" s="35"/>
      <c r="G75" s="35"/>
      <c r="H75" s="36">
        <f t="shared" si="1"/>
        <v>17858893.93</v>
      </c>
      <c r="I75" s="35"/>
    </row>
    <row r="76" spans="1:9" x14ac:dyDescent="0.3">
      <c r="A76" s="34">
        <v>44274</v>
      </c>
      <c r="B76" s="35" t="s">
        <v>39</v>
      </c>
      <c r="C76" s="36">
        <v>9378734.1899999995</v>
      </c>
      <c r="D76" s="35" t="s">
        <v>40</v>
      </c>
      <c r="E76" s="36">
        <v>9691685.1799999997</v>
      </c>
      <c r="F76" s="35"/>
      <c r="G76" s="35"/>
      <c r="H76" s="36">
        <f t="shared" si="1"/>
        <v>19070419.369999997</v>
      </c>
      <c r="I76" s="35"/>
    </row>
    <row r="77" spans="1:9" x14ac:dyDescent="0.3">
      <c r="A77" s="34">
        <v>44249</v>
      </c>
      <c r="B77" s="35" t="s">
        <v>39</v>
      </c>
      <c r="C77" s="36">
        <v>8507282.9600000009</v>
      </c>
      <c r="D77" s="35" t="s">
        <v>40</v>
      </c>
      <c r="E77" s="36">
        <v>8969433.7400000002</v>
      </c>
      <c r="F77" s="35"/>
      <c r="G77" s="35"/>
      <c r="H77" s="36">
        <f t="shared" si="1"/>
        <v>17476716.700000003</v>
      </c>
      <c r="I77" s="35"/>
    </row>
    <row r="78" spans="1:9" x14ac:dyDescent="0.3">
      <c r="A78" s="34">
        <v>44221</v>
      </c>
      <c r="B78" s="35" t="s">
        <v>39</v>
      </c>
      <c r="C78" s="36">
        <v>7094238.1900000004</v>
      </c>
      <c r="D78" s="35" t="s">
        <v>40</v>
      </c>
      <c r="E78" s="36">
        <v>7345759.2400000002</v>
      </c>
      <c r="F78" s="35"/>
      <c r="G78" s="35"/>
      <c r="H78" s="36">
        <f t="shared" si="1"/>
        <v>14439997.43</v>
      </c>
      <c r="I78" s="35"/>
    </row>
    <row r="79" spans="1:9" x14ac:dyDescent="0.3">
      <c r="A79" s="39">
        <v>44186</v>
      </c>
      <c r="B79" s="40" t="s">
        <v>39</v>
      </c>
      <c r="C79" s="41">
        <v>6556489.5199999996</v>
      </c>
      <c r="D79" s="40" t="s">
        <v>40</v>
      </c>
      <c r="E79" s="41">
        <v>7003973.8099999996</v>
      </c>
      <c r="F79" s="40"/>
      <c r="G79" s="40"/>
      <c r="H79" s="41">
        <f t="shared" si="1"/>
        <v>13560463.329999998</v>
      </c>
      <c r="I79" s="41"/>
    </row>
    <row r="80" spans="1:9" x14ac:dyDescent="0.3">
      <c r="A80" s="34">
        <v>44158</v>
      </c>
      <c r="B80" s="35" t="s">
        <v>39</v>
      </c>
      <c r="C80" s="36">
        <v>6090758.4900000002</v>
      </c>
      <c r="D80" s="35" t="s">
        <v>40</v>
      </c>
      <c r="E80" s="36">
        <v>6441134.2999999998</v>
      </c>
      <c r="F80" s="35"/>
      <c r="G80" s="35"/>
      <c r="H80" s="36">
        <f t="shared" si="1"/>
        <v>12531892.789999999</v>
      </c>
      <c r="I80" s="35"/>
    </row>
    <row r="81" spans="1:9" x14ac:dyDescent="0.3">
      <c r="A81" s="39">
        <v>44125</v>
      </c>
      <c r="B81" s="40" t="s">
        <v>39</v>
      </c>
      <c r="C81" s="41">
        <v>6415967.4400000004</v>
      </c>
      <c r="D81" s="40" t="s">
        <v>40</v>
      </c>
      <c r="E81" s="41">
        <v>6658507.1900000004</v>
      </c>
      <c r="F81" s="40"/>
      <c r="G81" s="40"/>
      <c r="H81" s="41">
        <f t="shared" si="1"/>
        <v>13074474.630000001</v>
      </c>
      <c r="I81" s="41"/>
    </row>
    <row r="82" spans="1:9" x14ac:dyDescent="0.3">
      <c r="A82" s="29">
        <v>44096</v>
      </c>
      <c r="B82" s="30" t="s">
        <v>39</v>
      </c>
      <c r="C82" s="31">
        <v>5762014.4100000001</v>
      </c>
      <c r="D82" s="30" t="s">
        <v>40</v>
      </c>
      <c r="E82" s="31">
        <v>6200372.2699999996</v>
      </c>
      <c r="F82" s="30"/>
      <c r="G82" s="30"/>
      <c r="H82" s="31">
        <f t="shared" si="1"/>
        <v>11962386.68</v>
      </c>
      <c r="I82" s="31">
        <f>SUM(H82:H93)</f>
        <v>199961732.23000002</v>
      </c>
    </row>
    <row r="83" spans="1:9" x14ac:dyDescent="0.3">
      <c r="A83" s="34">
        <v>44064</v>
      </c>
      <c r="B83" s="35" t="s">
        <v>39</v>
      </c>
      <c r="C83" s="36">
        <v>5071236.63</v>
      </c>
      <c r="D83" s="35" t="s">
        <v>40</v>
      </c>
      <c r="E83" s="36">
        <v>5383232.3799999999</v>
      </c>
      <c r="F83" s="35"/>
      <c r="G83" s="35"/>
      <c r="H83" s="36">
        <f t="shared" si="1"/>
        <v>10454469.01</v>
      </c>
      <c r="I83" s="35"/>
    </row>
    <row r="84" spans="1:9" x14ac:dyDescent="0.3">
      <c r="A84" s="34">
        <v>44034</v>
      </c>
      <c r="B84" s="35" t="s">
        <v>39</v>
      </c>
      <c r="C84" s="36">
        <v>1888914.4</v>
      </c>
      <c r="D84" s="35" t="s">
        <v>40</v>
      </c>
      <c r="E84" s="36">
        <v>2229515.54</v>
      </c>
      <c r="F84" s="35"/>
      <c r="G84" s="35"/>
      <c r="H84" s="36">
        <f t="shared" si="1"/>
        <v>4118429.94</v>
      </c>
      <c r="I84" s="35"/>
    </row>
    <row r="85" spans="1:9" x14ac:dyDescent="0.3">
      <c r="A85" s="34">
        <v>44001</v>
      </c>
      <c r="B85" s="35" t="s">
        <v>39</v>
      </c>
      <c r="C85" s="36">
        <v>1762151.39</v>
      </c>
      <c r="D85" s="35" t="s">
        <v>40</v>
      </c>
      <c r="E85" s="36">
        <v>2165332.62</v>
      </c>
      <c r="F85" s="35"/>
      <c r="G85" s="35"/>
      <c r="H85" s="36">
        <f t="shared" si="1"/>
        <v>3927484.01</v>
      </c>
      <c r="I85" s="35"/>
    </row>
    <row r="86" spans="1:9" x14ac:dyDescent="0.3">
      <c r="A86" s="34">
        <v>43972</v>
      </c>
      <c r="B86" s="35" t="s">
        <v>39</v>
      </c>
      <c r="C86" s="36">
        <v>4953996.72</v>
      </c>
      <c r="D86" s="35" t="s">
        <v>40</v>
      </c>
      <c r="E86" s="36">
        <v>5364015.08</v>
      </c>
      <c r="F86" s="35"/>
      <c r="G86" s="35"/>
      <c r="H86" s="36">
        <f t="shared" si="1"/>
        <v>10318011.800000001</v>
      </c>
      <c r="I86" s="35"/>
    </row>
    <row r="87" spans="1:9" x14ac:dyDescent="0.3">
      <c r="A87" s="34">
        <v>43943</v>
      </c>
      <c r="B87" s="35" t="s">
        <v>39</v>
      </c>
      <c r="C87" s="36">
        <v>9556076.6699999999</v>
      </c>
      <c r="D87" s="35" t="s">
        <v>40</v>
      </c>
      <c r="E87" s="36">
        <v>10009071.49</v>
      </c>
      <c r="F87" s="35"/>
      <c r="G87" s="35"/>
      <c r="H87" s="36">
        <f t="shared" si="1"/>
        <v>19565148.16</v>
      </c>
      <c r="I87" s="35"/>
    </row>
    <row r="88" spans="1:9" x14ac:dyDescent="0.3">
      <c r="A88" s="34">
        <v>43910</v>
      </c>
      <c r="B88" s="35" t="s">
        <v>39</v>
      </c>
      <c r="C88" s="36">
        <v>11591433.039999999</v>
      </c>
      <c r="D88" s="35" t="s">
        <v>40</v>
      </c>
      <c r="E88" s="36">
        <v>12054071.34</v>
      </c>
      <c r="F88" s="35"/>
      <c r="G88" s="35"/>
      <c r="H88" s="36">
        <f t="shared" si="1"/>
        <v>23645504.379999999</v>
      </c>
      <c r="I88" s="35"/>
    </row>
    <row r="89" spans="1:9" x14ac:dyDescent="0.3">
      <c r="A89" s="34">
        <v>43885</v>
      </c>
      <c r="B89" s="35" t="s">
        <v>39</v>
      </c>
      <c r="C89" s="36">
        <v>12754046.369999999</v>
      </c>
      <c r="D89" s="35" t="s">
        <v>40</v>
      </c>
      <c r="E89" s="36">
        <v>13313338.529999999</v>
      </c>
      <c r="F89" s="35"/>
      <c r="G89" s="35"/>
      <c r="H89" s="36">
        <f t="shared" si="1"/>
        <v>26067384.899999999</v>
      </c>
      <c r="I89" s="35"/>
    </row>
    <row r="90" spans="1:9" x14ac:dyDescent="0.3">
      <c r="A90" s="34">
        <v>43853</v>
      </c>
      <c r="B90" s="35" t="s">
        <v>39</v>
      </c>
      <c r="C90" s="36">
        <v>11501179.4</v>
      </c>
      <c r="D90" s="35" t="s">
        <v>40</v>
      </c>
      <c r="E90" s="36">
        <v>11942780.060000001</v>
      </c>
      <c r="F90" s="35"/>
      <c r="G90" s="35"/>
      <c r="H90" s="36">
        <f t="shared" si="1"/>
        <v>23443959.460000001</v>
      </c>
      <c r="I90" s="35"/>
    </row>
    <row r="91" spans="1:9" x14ac:dyDescent="0.3">
      <c r="A91" s="39">
        <v>43819</v>
      </c>
      <c r="B91" s="40" t="s">
        <v>39</v>
      </c>
      <c r="C91" s="41">
        <v>11800769.039999999</v>
      </c>
      <c r="D91" s="40" t="s">
        <v>40</v>
      </c>
      <c r="E91" s="41">
        <v>12218994.050000001</v>
      </c>
      <c r="F91" s="40"/>
      <c r="G91" s="40"/>
      <c r="H91" s="41">
        <f t="shared" si="1"/>
        <v>24019763.09</v>
      </c>
      <c r="I91" s="41"/>
    </row>
    <row r="92" spans="1:9" x14ac:dyDescent="0.3">
      <c r="A92" s="34">
        <v>43791</v>
      </c>
      <c r="B92" s="35" t="s">
        <v>39</v>
      </c>
      <c r="C92" s="36">
        <v>10248961.85</v>
      </c>
      <c r="D92" s="35" t="s">
        <v>40</v>
      </c>
      <c r="E92" s="36">
        <v>10631549.18</v>
      </c>
      <c r="F92" s="35"/>
      <c r="G92" s="35"/>
      <c r="H92" s="36">
        <f t="shared" si="1"/>
        <v>20880511.030000001</v>
      </c>
      <c r="I92" s="35"/>
    </row>
    <row r="93" spans="1:9" x14ac:dyDescent="0.3">
      <c r="A93" s="39">
        <v>43759</v>
      </c>
      <c r="B93" s="40" t="s">
        <v>39</v>
      </c>
      <c r="C93" s="41">
        <v>10555300.689999999</v>
      </c>
      <c r="D93" s="40" t="s">
        <v>40</v>
      </c>
      <c r="E93" s="41">
        <v>11003379.08</v>
      </c>
      <c r="F93" s="40"/>
      <c r="G93" s="40"/>
      <c r="H93" s="41">
        <f t="shared" si="1"/>
        <v>21558679.77</v>
      </c>
      <c r="I93" s="41"/>
    </row>
    <row r="94" spans="1:9" x14ac:dyDescent="0.3">
      <c r="A94" s="29">
        <v>43731</v>
      </c>
      <c r="B94" s="30" t="s">
        <v>39</v>
      </c>
      <c r="C94" s="31">
        <v>11098247.43</v>
      </c>
      <c r="D94" s="30" t="s">
        <v>40</v>
      </c>
      <c r="E94" s="31">
        <v>11549356.75</v>
      </c>
      <c r="F94" s="30"/>
      <c r="G94" s="30"/>
      <c r="H94" s="31">
        <f t="shared" si="1"/>
        <v>22647604.18</v>
      </c>
      <c r="I94" s="31">
        <f>SUM(H94:H105)</f>
        <v>254794627.26999998</v>
      </c>
    </row>
    <row r="95" spans="1:9" x14ac:dyDescent="0.3">
      <c r="A95" s="34">
        <v>43698</v>
      </c>
      <c r="B95" s="35" t="s">
        <v>39</v>
      </c>
      <c r="C95" s="36">
        <v>10281917.470000001</v>
      </c>
      <c r="D95" s="35" t="s">
        <v>40</v>
      </c>
      <c r="E95" s="36">
        <v>10668634.65</v>
      </c>
      <c r="F95" s="35"/>
      <c r="G95" s="35"/>
      <c r="H95" s="36">
        <f t="shared" si="1"/>
        <v>20950552.120000001</v>
      </c>
      <c r="I95" s="35"/>
    </row>
    <row r="96" spans="1:9" x14ac:dyDescent="0.3">
      <c r="A96" s="34">
        <v>43668</v>
      </c>
      <c r="B96" s="35" t="s">
        <v>39</v>
      </c>
      <c r="C96" s="36">
        <v>11547697.26</v>
      </c>
      <c r="D96" s="35" t="s">
        <v>40</v>
      </c>
      <c r="E96" s="36">
        <v>11885619.1</v>
      </c>
      <c r="F96" s="35"/>
      <c r="G96" s="35"/>
      <c r="H96" s="36">
        <f t="shared" si="1"/>
        <v>23433316.359999999</v>
      </c>
      <c r="I96" s="35"/>
    </row>
    <row r="97" spans="1:9" x14ac:dyDescent="0.3">
      <c r="A97" s="34">
        <v>43637</v>
      </c>
      <c r="B97" s="35" t="s">
        <v>39</v>
      </c>
      <c r="C97" s="36">
        <v>11659819.35</v>
      </c>
      <c r="D97" s="35" t="s">
        <v>40</v>
      </c>
      <c r="E97" s="36">
        <v>12012287.869999999</v>
      </c>
      <c r="F97" s="35"/>
      <c r="G97" s="35"/>
      <c r="H97" s="36">
        <f t="shared" si="1"/>
        <v>23672107.219999999</v>
      </c>
      <c r="I97" s="35"/>
    </row>
    <row r="98" spans="1:9" x14ac:dyDescent="0.3">
      <c r="A98" s="34">
        <v>43606</v>
      </c>
      <c r="B98" s="35" t="s">
        <v>39</v>
      </c>
      <c r="C98" s="36">
        <v>10939676.9</v>
      </c>
      <c r="D98" s="35" t="s">
        <v>40</v>
      </c>
      <c r="E98" s="36">
        <v>11255923.029999999</v>
      </c>
      <c r="F98" s="35"/>
      <c r="G98" s="35"/>
      <c r="H98" s="36">
        <f t="shared" si="1"/>
        <v>22195599.93</v>
      </c>
      <c r="I98" s="35"/>
    </row>
    <row r="99" spans="1:9" x14ac:dyDescent="0.3">
      <c r="A99" s="34">
        <v>43577</v>
      </c>
      <c r="B99" s="35" t="s">
        <v>39</v>
      </c>
      <c r="C99" s="36">
        <v>8766750.5399999991</v>
      </c>
      <c r="D99" s="35" t="s">
        <v>40</v>
      </c>
      <c r="E99" s="36">
        <v>9105003.8699999992</v>
      </c>
      <c r="F99" s="35"/>
      <c r="G99" s="35"/>
      <c r="H99" s="36">
        <f t="shared" si="1"/>
        <v>17871754.409999996</v>
      </c>
      <c r="I99" s="35"/>
    </row>
    <row r="100" spans="1:9" x14ac:dyDescent="0.3">
      <c r="A100" s="34">
        <v>43545</v>
      </c>
      <c r="B100" s="35" t="s">
        <v>39</v>
      </c>
      <c r="C100" s="36">
        <v>8299859.79</v>
      </c>
      <c r="D100" s="35" t="s">
        <v>40</v>
      </c>
      <c r="E100" s="36">
        <v>8636813.1600000001</v>
      </c>
      <c r="F100" s="35"/>
      <c r="G100" s="35"/>
      <c r="H100" s="36">
        <f t="shared" si="1"/>
        <v>16936672.949999999</v>
      </c>
      <c r="I100" s="35"/>
    </row>
    <row r="101" spans="1:9" x14ac:dyDescent="0.3">
      <c r="A101" s="34">
        <v>43518</v>
      </c>
      <c r="B101" s="35" t="s">
        <v>39</v>
      </c>
      <c r="C101" s="36">
        <v>6098899.9000000004</v>
      </c>
      <c r="D101" s="35" t="s">
        <v>40</v>
      </c>
      <c r="E101" s="36">
        <v>6675690.9199999999</v>
      </c>
      <c r="F101" s="35"/>
      <c r="G101" s="35"/>
      <c r="H101" s="36">
        <f t="shared" si="1"/>
        <v>12774590.82</v>
      </c>
      <c r="I101" s="35"/>
    </row>
    <row r="102" spans="1:9" x14ac:dyDescent="0.3">
      <c r="A102" s="34">
        <v>43488</v>
      </c>
      <c r="B102" s="35" t="s">
        <v>39</v>
      </c>
      <c r="C102" s="36">
        <v>9321065.9399999995</v>
      </c>
      <c r="D102" s="35" t="s">
        <v>40</v>
      </c>
      <c r="E102" s="36">
        <v>9633228.3100000005</v>
      </c>
      <c r="F102" s="35"/>
      <c r="G102" s="35"/>
      <c r="H102" s="36">
        <f t="shared" si="1"/>
        <v>18954294.25</v>
      </c>
      <c r="I102" s="35"/>
    </row>
    <row r="103" spans="1:9" x14ac:dyDescent="0.3">
      <c r="A103" s="39">
        <v>43455</v>
      </c>
      <c r="B103" s="40" t="s">
        <v>39</v>
      </c>
      <c r="C103" s="41">
        <v>13031655.539999999</v>
      </c>
      <c r="D103" s="40" t="s">
        <v>40</v>
      </c>
      <c r="E103" s="41">
        <v>13323958.51</v>
      </c>
      <c r="F103" s="40"/>
      <c r="G103" s="40"/>
      <c r="H103" s="41">
        <f t="shared" si="1"/>
        <v>26355614.049999997</v>
      </c>
      <c r="I103" s="41"/>
    </row>
    <row r="104" spans="1:9" x14ac:dyDescent="0.3">
      <c r="A104" s="34">
        <v>43427</v>
      </c>
      <c r="B104" s="35" t="s">
        <v>39</v>
      </c>
      <c r="C104" s="36">
        <v>12126153.449999999</v>
      </c>
      <c r="D104" s="35" t="s">
        <v>40</v>
      </c>
      <c r="E104" s="36">
        <v>12413181.01</v>
      </c>
      <c r="F104" s="35"/>
      <c r="G104" s="35"/>
      <c r="H104" s="36">
        <f t="shared" si="1"/>
        <v>24539334.460000001</v>
      </c>
      <c r="I104" s="35"/>
    </row>
    <row r="105" spans="1:9" x14ac:dyDescent="0.3">
      <c r="A105" s="39">
        <v>43392</v>
      </c>
      <c r="B105" s="40" t="s">
        <v>39</v>
      </c>
      <c r="C105" s="41">
        <v>12052026.35</v>
      </c>
      <c r="D105" s="40" t="s">
        <v>40</v>
      </c>
      <c r="E105" s="41">
        <v>12411160.17</v>
      </c>
      <c r="F105" s="40"/>
      <c r="G105" s="40"/>
      <c r="H105" s="41">
        <f t="shared" si="1"/>
        <v>24463186.52</v>
      </c>
      <c r="I105" s="41"/>
    </row>
  </sheetData>
  <mergeCells count="2">
    <mergeCell ref="A1:I2"/>
    <mergeCell ref="A55:I5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1666800D4BE241AA8188DA45750759" ma:contentTypeVersion="8" ma:contentTypeDescription="Create a new document." ma:contentTypeScope="" ma:versionID="68c8e10b7ef97752602e32b1a87a64d8">
  <xsd:schema xmlns:xsd="http://www.w3.org/2001/XMLSchema" xmlns:xs="http://www.w3.org/2001/XMLSchema" xmlns:p="http://schemas.microsoft.com/office/2006/metadata/properties" xmlns:ns3="4595c377-2fd4-4df4-a654-8dbcba7a3854" targetNamespace="http://schemas.microsoft.com/office/2006/metadata/properties" ma:root="true" ma:fieldsID="fb9c497a510b0ba849654a0d3c130f3a" ns3:_="">
    <xsd:import namespace="4595c377-2fd4-4df4-a654-8dbcba7a38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377-2fd4-4df4-a654-8dbcba7a3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2D0B98-03D7-4DA9-9732-81EF3D905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5c377-2fd4-4df4-a654-8dbcba7a3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C8674C-4F00-44DF-8C9F-E4B1FEE3A71D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4595c377-2fd4-4df4-a654-8dbcba7a3854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D3CC79D-7BBD-4B9D-B030-93E748795C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Trustland</dc:creator>
  <cp:lastModifiedBy>Trustland</cp:lastModifiedBy>
  <cp:lastPrinted>2023-02-14T20:06:06Z</cp:lastPrinted>
  <dcterms:created xsi:type="dcterms:W3CDTF">2023-02-06T19:03:32Z</dcterms:created>
  <dcterms:modified xsi:type="dcterms:W3CDTF">2023-02-27T04:07:09Z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0x010100BB1666800D4BE241AA8188DA45750759</vt:lpwstr>
  </property>
</Properties>
</file>