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5C26921F-7D0D-4623-BCA9-9FCB976A8D2D}" xr6:coauthVersionLast="47" xr6:coauthVersionMax="47" xr10:uidLastSave="{00000000-0000-0000-0000-000000000000}"/>
  <bookViews>
    <workbookView xWindow="-108" yWindow="-108" windowWidth="23256" windowHeight="12456" xr2:uid="{007F7D58-95DC-4670-8A74-3CAD185FE70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1" l="1"/>
  <c r="H52" i="1"/>
  <c r="H54" i="1" s="1"/>
  <c r="H49" i="1"/>
  <c r="H47" i="1"/>
  <c r="H40" i="1"/>
  <c r="H36" i="1"/>
  <c r="H32" i="1"/>
  <c r="H29" i="1"/>
  <c r="H28" i="1"/>
  <c r="H24" i="1"/>
  <c r="H26" i="1" s="1"/>
  <c r="D22" i="1"/>
  <c r="D54" i="1" s="1"/>
  <c r="C22" i="1"/>
  <c r="G54" i="1"/>
  <c r="F54" i="1"/>
  <c r="E54" i="1"/>
  <c r="C54" i="1"/>
  <c r="H53" i="1"/>
  <c r="H48" i="1"/>
  <c r="H44" i="1"/>
  <c r="H41" i="1"/>
  <c r="H37" i="1"/>
  <c r="H33" i="1"/>
  <c r="H25" i="1"/>
  <c r="H21" i="1"/>
  <c r="H22" i="1" s="1"/>
  <c r="H17" i="1"/>
  <c r="H5" i="1"/>
  <c r="H34" i="1" l="1"/>
  <c r="H38" i="1"/>
  <c r="H42" i="1"/>
  <c r="H30" i="1"/>
</calcChain>
</file>

<file path=xl/sharedStrings.xml><?xml version="1.0" encoding="utf-8"?>
<sst xmlns="http://schemas.openxmlformats.org/spreadsheetml/2006/main" count="56" uniqueCount="40">
  <si>
    <t>Year</t>
  </si>
  <si>
    <t>General Fund Operating Budget</t>
  </si>
  <si>
    <t>Special Projects Budget</t>
  </si>
  <si>
    <t>Investments Budget</t>
  </si>
  <si>
    <t>Disbursements Budget</t>
  </si>
  <si>
    <t>Segment Operating &amp; Development Budget</t>
  </si>
  <si>
    <t>Total Expended Per Budget Resolution</t>
  </si>
  <si>
    <t>Authorizing Resolution</t>
  </si>
  <si>
    <t>009-156-VJB</t>
  </si>
  <si>
    <t>011-074-VJB</t>
  </si>
  <si>
    <t>013-62-VJB</t>
  </si>
  <si>
    <t>14-103-VJV</t>
  </si>
  <si>
    <t>15-129-LKH</t>
  </si>
  <si>
    <t>16-086-LKH</t>
  </si>
  <si>
    <t>17-222-CSB</t>
  </si>
  <si>
    <t>18-201-FWF</t>
  </si>
  <si>
    <t>19-184-FWF</t>
  </si>
  <si>
    <t>19-234-FWF</t>
  </si>
  <si>
    <t>21-067-FWF</t>
  </si>
  <si>
    <t>Totals</t>
  </si>
  <si>
    <t>011-130-VJB</t>
  </si>
  <si>
    <t>Date Authorized</t>
  </si>
  <si>
    <t>48,000,000?</t>
  </si>
  <si>
    <t>13-170-VJB</t>
  </si>
  <si>
    <t>15-010-LKH</t>
  </si>
  <si>
    <t>15-184-LKH</t>
  </si>
  <si>
    <t>17-001-FWF</t>
  </si>
  <si>
    <t>17-298-FWF</t>
  </si>
  <si>
    <t>19-012-FWF</t>
  </si>
  <si>
    <t>20-194-FWF</t>
  </si>
  <si>
    <t>21-253-FWF</t>
  </si>
  <si>
    <t>22-192-FWF</t>
  </si>
  <si>
    <t>TBC Approved Expenditures at 90% of 2022 Budget.  90% of $764,000,000 = 687,600,000.</t>
  </si>
  <si>
    <t>22-223-FWF</t>
  </si>
  <si>
    <t>Fiscal Year</t>
  </si>
  <si>
    <t>Budget Surplus/Deficit</t>
  </si>
  <si>
    <t xml:space="preserve">Initital </t>
  </si>
  <si>
    <t>Ending</t>
  </si>
  <si>
    <t>Initial/ Ending Budgets Approved by TBC</t>
  </si>
  <si>
    <t>Three Affiliated Budget Resolutions By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</si>
</sst>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/>
    </xf>
    <xf numFmtId="164" fontId="4" fillId="2" borderId="0" xfId="0" applyNumberFormat="1" applyFont="1" applyFill="1" applyAlignment="1">
      <alignment horizontal="center"/>
    </xf>
    <xf numFmtId="164" fontId="5" fillId="0" borderId="0" xfId="0" applyNumberFormat="1" applyFont="1" applyAlignment="1">
      <alignment horizontal="center"/>
    </xf>
    <xf numFmtId="14" fontId="0" fillId="2" borderId="0" xfId="0" applyNumberFormat="1" applyFill="1" applyAlignment="1">
      <alignment horizontal="center"/>
    </xf>
    <xf numFmtId="164" fontId="6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A8E05-BD57-4755-97ED-B0BA01A7E5B9}">
  <dimension ref="A1:M56"/>
  <sheetViews>
    <sheetView tabSelected="1" topLeftCell="A2" workbookViewId="0">
      <selection activeCell="E15" sqref="E15"/>
    </sheetView>
  </sheetViews>
  <sheetFormatPr defaultRowHeight="14.4" x14ac:dyDescent="0.3"/>
  <cols>
    <col min="1" max="1" width="7.33203125" style="2" customWidth="1"/>
    <col min="2" max="2" width="12.44140625" style="2" customWidth="1"/>
    <col min="3" max="3" width="14.6640625" style="5" customWidth="1"/>
    <col min="4" max="4" width="14.44140625" style="1" customWidth="1"/>
    <col min="5" max="5" width="14.21875" customWidth="1"/>
    <col min="6" max="6" width="13.6640625" customWidth="1"/>
    <col min="7" max="7" width="13.88671875" customWidth="1"/>
    <col min="8" max="8" width="14.5546875" customWidth="1"/>
    <col min="9" max="9" width="15" style="5" customWidth="1"/>
    <col min="10" max="10" width="12.33203125" style="1" customWidth="1"/>
    <col min="12" max="12" width="10.5546875" customWidth="1"/>
    <col min="13" max="13" width="13.6640625" customWidth="1"/>
  </cols>
  <sheetData>
    <row r="1" spans="1:10" ht="42.6" customHeight="1" x14ac:dyDescent="0.3">
      <c r="A1" s="15" t="s">
        <v>39</v>
      </c>
      <c r="B1" s="15"/>
      <c r="C1" s="15"/>
      <c r="D1" s="15"/>
      <c r="E1" s="15"/>
      <c r="F1" s="15"/>
      <c r="G1" s="15"/>
      <c r="H1" s="15"/>
    </row>
    <row r="2" spans="1:10" ht="54.6" customHeight="1" x14ac:dyDescent="0.3">
      <c r="A2" s="7" t="s">
        <v>0</v>
      </c>
      <c r="B2" s="7" t="s">
        <v>38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21</v>
      </c>
    </row>
    <row r="3" spans="1:10" ht="8.4" customHeight="1" x14ac:dyDescent="0.3">
      <c r="A3" s="11"/>
      <c r="B3" s="11"/>
      <c r="C3" s="9"/>
      <c r="D3" s="8"/>
      <c r="E3" s="10"/>
      <c r="F3" s="10"/>
      <c r="G3" s="10"/>
      <c r="H3" s="10"/>
      <c r="I3" s="9"/>
    </row>
    <row r="4" spans="1:10" ht="16.8" customHeight="1" x14ac:dyDescent="0.3">
      <c r="A4" s="11">
        <v>2010</v>
      </c>
      <c r="B4" s="11"/>
      <c r="C4" s="9"/>
      <c r="D4" s="8"/>
      <c r="E4" s="10"/>
      <c r="F4" s="10"/>
      <c r="G4" s="10"/>
      <c r="H4" s="10"/>
      <c r="I4" s="9"/>
    </row>
    <row r="5" spans="1:10" ht="18" customHeight="1" x14ac:dyDescent="0.3">
      <c r="A5" s="11">
        <v>2010</v>
      </c>
      <c r="B5" s="11"/>
      <c r="C5" s="12">
        <v>40000000</v>
      </c>
      <c r="D5" s="12">
        <v>0</v>
      </c>
      <c r="E5" s="12">
        <v>0</v>
      </c>
      <c r="F5" s="12">
        <v>0</v>
      </c>
      <c r="G5" s="12">
        <v>0</v>
      </c>
      <c r="H5" s="13">
        <f>SUM(C5:G5)</f>
        <v>40000000</v>
      </c>
      <c r="I5" s="9" t="s">
        <v>8</v>
      </c>
    </row>
    <row r="6" spans="1:10" ht="18" customHeight="1" x14ac:dyDescent="0.3">
      <c r="A6" s="11"/>
      <c r="B6" s="11"/>
      <c r="C6" s="12"/>
      <c r="D6" s="12"/>
      <c r="E6" s="12"/>
      <c r="F6" s="12"/>
      <c r="G6" s="12"/>
      <c r="H6" s="13"/>
      <c r="I6" s="9"/>
    </row>
    <row r="7" spans="1:10" ht="18" customHeight="1" x14ac:dyDescent="0.3">
      <c r="A7" s="11"/>
      <c r="B7" s="11"/>
      <c r="C7" s="12"/>
      <c r="D7" s="12"/>
      <c r="E7" s="12"/>
      <c r="F7" s="12"/>
      <c r="G7" s="12"/>
      <c r="H7" s="13"/>
      <c r="I7" s="9"/>
    </row>
    <row r="8" spans="1:10" ht="18" customHeight="1" x14ac:dyDescent="0.3">
      <c r="A8" s="11"/>
      <c r="B8" s="11"/>
      <c r="C8" s="12"/>
      <c r="D8" s="12"/>
      <c r="E8" s="13"/>
      <c r="F8" s="12"/>
      <c r="G8" s="12"/>
      <c r="H8" s="13"/>
      <c r="I8" s="9"/>
    </row>
    <row r="9" spans="1:10" ht="18" customHeight="1" x14ac:dyDescent="0.3">
      <c r="A9" s="11">
        <v>2011</v>
      </c>
      <c r="B9" s="11"/>
      <c r="C9" s="12">
        <v>40000000</v>
      </c>
      <c r="D9" s="12">
        <v>0</v>
      </c>
      <c r="E9" s="12">
        <v>0</v>
      </c>
      <c r="F9" s="12">
        <v>0</v>
      </c>
      <c r="G9" s="12">
        <v>0</v>
      </c>
      <c r="H9" s="13">
        <v>40000000</v>
      </c>
    </row>
    <row r="10" spans="1:10" ht="18" customHeight="1" x14ac:dyDescent="0.3">
      <c r="A10" s="11">
        <v>2011</v>
      </c>
      <c r="B10" s="11"/>
      <c r="C10" s="17" t="s">
        <v>22</v>
      </c>
      <c r="D10" s="12"/>
      <c r="E10" s="12"/>
      <c r="F10" s="12"/>
      <c r="G10" s="12"/>
      <c r="H10" s="13">
        <v>40980370</v>
      </c>
      <c r="I10" s="9" t="s">
        <v>9</v>
      </c>
    </row>
    <row r="11" spans="1:10" ht="18" customHeight="1" x14ac:dyDescent="0.3">
      <c r="A11" s="11"/>
      <c r="B11" s="11"/>
      <c r="C11" s="12"/>
      <c r="D11" s="12"/>
      <c r="E11" s="12"/>
      <c r="F11" s="12"/>
      <c r="G11" s="12"/>
      <c r="H11" s="13"/>
      <c r="I11" s="9"/>
    </row>
    <row r="12" spans="1:10" ht="18" customHeight="1" x14ac:dyDescent="0.3">
      <c r="A12" s="11"/>
      <c r="B12" s="11"/>
      <c r="C12" s="12"/>
      <c r="D12" s="12"/>
      <c r="E12" s="12"/>
      <c r="F12" s="12"/>
      <c r="G12" s="12"/>
      <c r="H12" s="13"/>
      <c r="I12" s="9"/>
    </row>
    <row r="13" spans="1:10" ht="18" customHeight="1" x14ac:dyDescent="0.3">
      <c r="A13" s="11">
        <v>2012</v>
      </c>
      <c r="B13" s="11"/>
      <c r="C13" s="12">
        <v>48105000</v>
      </c>
      <c r="D13" s="12">
        <v>107395000</v>
      </c>
      <c r="E13" s="12">
        <v>0</v>
      </c>
      <c r="F13" s="12">
        <v>0</v>
      </c>
      <c r="G13" s="12">
        <v>0</v>
      </c>
      <c r="H13" s="13">
        <v>155500000</v>
      </c>
      <c r="I13" s="9" t="s">
        <v>20</v>
      </c>
      <c r="J13" s="16">
        <v>40891</v>
      </c>
    </row>
    <row r="14" spans="1:10" ht="18" customHeight="1" x14ac:dyDescent="0.3">
      <c r="A14" s="11"/>
      <c r="B14" s="11"/>
      <c r="C14" s="17"/>
      <c r="D14" s="12"/>
      <c r="E14" s="12"/>
      <c r="F14" s="12"/>
      <c r="G14" s="12"/>
      <c r="H14" s="13"/>
      <c r="I14" s="9"/>
    </row>
    <row r="15" spans="1:10" ht="18" customHeight="1" x14ac:dyDescent="0.3">
      <c r="A15" s="11"/>
      <c r="B15" s="11"/>
      <c r="C15" s="12"/>
      <c r="D15" s="12"/>
      <c r="E15" s="12"/>
      <c r="F15" s="12"/>
      <c r="G15" s="12"/>
      <c r="H15" s="13"/>
      <c r="I15" s="9"/>
    </row>
    <row r="16" spans="1:10" ht="18" customHeight="1" x14ac:dyDescent="0.3">
      <c r="A16" s="11"/>
      <c r="B16" s="11"/>
      <c r="C16" s="12"/>
      <c r="D16" s="12"/>
      <c r="E16" s="12"/>
      <c r="F16" s="12"/>
      <c r="G16" s="12"/>
      <c r="H16" s="13"/>
      <c r="I16" s="9"/>
    </row>
    <row r="17" spans="1:13" ht="18" customHeight="1" x14ac:dyDescent="0.3">
      <c r="A17" s="11">
        <v>2013</v>
      </c>
      <c r="B17" s="11"/>
      <c r="C17" s="12">
        <v>56732000</v>
      </c>
      <c r="D17" s="12">
        <v>248708000</v>
      </c>
      <c r="E17" s="12">
        <v>0</v>
      </c>
      <c r="F17" s="12">
        <v>0</v>
      </c>
      <c r="G17" s="12">
        <v>0</v>
      </c>
      <c r="H17" s="13">
        <f t="shared" ref="H17:H53" si="0">SUM(C17:G17)</f>
        <v>305440000</v>
      </c>
      <c r="I17" s="9" t="s">
        <v>10</v>
      </c>
      <c r="J17" s="16">
        <v>41403</v>
      </c>
    </row>
    <row r="18" spans="1:13" ht="18" customHeight="1" x14ac:dyDescent="0.3">
      <c r="A18" s="11"/>
      <c r="B18" s="11"/>
      <c r="C18" s="12"/>
      <c r="D18" s="12"/>
      <c r="E18" s="12"/>
      <c r="F18" s="12"/>
      <c r="G18" s="12"/>
      <c r="H18" s="13"/>
      <c r="I18" s="9"/>
    </row>
    <row r="19" spans="1:13" ht="18" customHeight="1" x14ac:dyDescent="0.3">
      <c r="A19" s="11"/>
      <c r="B19" s="11"/>
      <c r="C19" s="12"/>
      <c r="D19" s="12"/>
      <c r="E19" s="12"/>
      <c r="F19" s="12"/>
      <c r="G19" s="12"/>
      <c r="H19" s="13"/>
      <c r="I19" s="9"/>
    </row>
    <row r="20" spans="1:13" ht="18" customHeight="1" x14ac:dyDescent="0.3">
      <c r="A20" s="11">
        <v>2014</v>
      </c>
      <c r="B20" s="11" t="s">
        <v>36</v>
      </c>
      <c r="C20" s="12">
        <v>72455000</v>
      </c>
      <c r="D20" s="12">
        <v>420720000</v>
      </c>
      <c r="E20" s="12"/>
      <c r="F20" s="12"/>
      <c r="G20" s="12"/>
      <c r="H20" s="13">
        <v>493175000</v>
      </c>
      <c r="I20" s="9" t="s">
        <v>23</v>
      </c>
      <c r="J20" s="16">
        <v>41592</v>
      </c>
    </row>
    <row r="21" spans="1:13" ht="18" customHeight="1" x14ac:dyDescent="0.3">
      <c r="A21" s="11">
        <v>2014</v>
      </c>
      <c r="B21" s="11" t="s">
        <v>37</v>
      </c>
      <c r="C21" s="12">
        <v>82321837</v>
      </c>
      <c r="D21" s="12">
        <v>448931163</v>
      </c>
      <c r="E21" s="12">
        <v>0</v>
      </c>
      <c r="F21" s="12">
        <v>0</v>
      </c>
      <c r="G21" s="12">
        <v>0</v>
      </c>
      <c r="H21" s="13">
        <f t="shared" si="0"/>
        <v>531253000</v>
      </c>
      <c r="I21" s="9" t="s">
        <v>11</v>
      </c>
      <c r="J21" s="19">
        <v>41802</v>
      </c>
      <c r="L21" t="s">
        <v>34</v>
      </c>
      <c r="M21" t="s">
        <v>35</v>
      </c>
    </row>
    <row r="22" spans="1:13" ht="18" customHeight="1" x14ac:dyDescent="0.3">
      <c r="A22" s="11"/>
      <c r="B22" s="11"/>
      <c r="C22" s="18">
        <f>SUM(C20-C21)</f>
        <v>-9866837</v>
      </c>
      <c r="D22" s="18">
        <f>SUM(D20-D21)</f>
        <v>-28211163</v>
      </c>
      <c r="E22" s="12"/>
      <c r="F22" s="12"/>
      <c r="G22" s="12"/>
      <c r="H22" s="18">
        <f>SUM(H20-H21)</f>
        <v>-38078000</v>
      </c>
      <c r="I22" s="9"/>
      <c r="L22">
        <v>2014</v>
      </c>
      <c r="M22" s="29">
        <v>-38078000</v>
      </c>
    </row>
    <row r="23" spans="1:13" ht="18" customHeight="1" x14ac:dyDescent="0.3">
      <c r="A23" s="11"/>
      <c r="B23" s="11"/>
      <c r="C23" s="12"/>
      <c r="D23" s="12"/>
      <c r="E23" s="12"/>
      <c r="F23" s="12"/>
      <c r="G23" s="12"/>
      <c r="H23" s="13"/>
      <c r="I23" s="9"/>
      <c r="L23">
        <v>2015</v>
      </c>
      <c r="M23" s="29">
        <v>6900000</v>
      </c>
    </row>
    <row r="24" spans="1:13" ht="18" customHeight="1" x14ac:dyDescent="0.3">
      <c r="A24" s="11">
        <v>2015</v>
      </c>
      <c r="B24" s="11" t="s">
        <v>36</v>
      </c>
      <c r="C24" s="12">
        <v>86794000</v>
      </c>
      <c r="D24" s="12">
        <v>139656000</v>
      </c>
      <c r="E24" s="12">
        <v>125000000</v>
      </c>
      <c r="F24" s="12">
        <v>29000000</v>
      </c>
      <c r="G24" s="12">
        <v>72000000</v>
      </c>
      <c r="H24" s="13">
        <f>SUM(C24:G24)</f>
        <v>452450000</v>
      </c>
      <c r="I24" s="9" t="s">
        <v>24</v>
      </c>
      <c r="J24" s="16">
        <v>42046</v>
      </c>
      <c r="L24">
        <v>2016</v>
      </c>
      <c r="M24" s="29">
        <v>59980000</v>
      </c>
    </row>
    <row r="25" spans="1:13" ht="18" customHeight="1" x14ac:dyDescent="0.3">
      <c r="A25" s="11">
        <v>2015</v>
      </c>
      <c r="B25" s="11" t="s">
        <v>37</v>
      </c>
      <c r="C25" s="12">
        <v>99250000</v>
      </c>
      <c r="D25" s="12">
        <v>114300000</v>
      </c>
      <c r="E25" s="12">
        <v>125000000</v>
      </c>
      <c r="F25" s="12">
        <v>29000000</v>
      </c>
      <c r="G25" s="12">
        <v>78000000</v>
      </c>
      <c r="H25" s="13">
        <f t="shared" si="0"/>
        <v>445550000</v>
      </c>
      <c r="I25" s="9" t="s">
        <v>12</v>
      </c>
      <c r="J25" s="16">
        <v>42227</v>
      </c>
      <c r="L25">
        <v>2017</v>
      </c>
      <c r="M25" s="29">
        <v>-30550000</v>
      </c>
    </row>
    <row r="26" spans="1:13" ht="18" customHeight="1" x14ac:dyDescent="0.3">
      <c r="A26" s="11"/>
      <c r="B26" s="11"/>
      <c r="C26" s="12"/>
      <c r="D26" s="12"/>
      <c r="E26" s="12"/>
      <c r="F26" s="12"/>
      <c r="G26" s="12"/>
      <c r="H26" s="20">
        <f>SUM(H24-H25)</f>
        <v>6900000</v>
      </c>
      <c r="I26" s="9"/>
      <c r="L26">
        <v>2018</v>
      </c>
      <c r="M26" s="29">
        <v>-117372500</v>
      </c>
    </row>
    <row r="27" spans="1:13" ht="18" customHeight="1" x14ac:dyDescent="0.3">
      <c r="A27" s="11"/>
      <c r="B27" s="11"/>
      <c r="C27" s="12"/>
      <c r="D27" s="12"/>
      <c r="E27" s="12"/>
      <c r="F27" s="12"/>
      <c r="G27" s="12"/>
      <c r="H27" s="13"/>
      <c r="I27" s="9"/>
      <c r="L27">
        <v>2019</v>
      </c>
      <c r="M27" s="29">
        <v>-77981000</v>
      </c>
    </row>
    <row r="28" spans="1:13" ht="18" customHeight="1" x14ac:dyDescent="0.3">
      <c r="A28" s="11">
        <v>2016</v>
      </c>
      <c r="B28" s="11" t="s">
        <v>36</v>
      </c>
      <c r="C28" s="12">
        <v>76083000</v>
      </c>
      <c r="D28" s="12">
        <v>145717000</v>
      </c>
      <c r="E28" s="12">
        <v>41500000</v>
      </c>
      <c r="F28" s="12">
        <v>29500000</v>
      </c>
      <c r="G28" s="12">
        <v>51000000</v>
      </c>
      <c r="H28" s="13">
        <f>SUM(C28:G28)</f>
        <v>343800000</v>
      </c>
      <c r="I28" s="9" t="s">
        <v>25</v>
      </c>
      <c r="J28" s="16">
        <v>42304</v>
      </c>
      <c r="L28">
        <v>2020</v>
      </c>
    </row>
    <row r="29" spans="1:13" ht="18" customHeight="1" x14ac:dyDescent="0.3">
      <c r="A29" s="11">
        <v>2016</v>
      </c>
      <c r="B29" s="11" t="s">
        <v>37</v>
      </c>
      <c r="C29" s="12">
        <v>72145000</v>
      </c>
      <c r="D29" s="12">
        <v>107265000</v>
      </c>
      <c r="E29" s="12">
        <v>15000000</v>
      </c>
      <c r="F29" s="12">
        <v>29500000</v>
      </c>
      <c r="G29" s="12">
        <v>60000000</v>
      </c>
      <c r="H29" s="13">
        <f>SUM(C29:G29)</f>
        <v>283910000</v>
      </c>
      <c r="I29" s="9" t="s">
        <v>13</v>
      </c>
      <c r="J29" s="16">
        <v>42502</v>
      </c>
      <c r="L29">
        <v>2021</v>
      </c>
      <c r="M29" s="29">
        <v>-17650000</v>
      </c>
    </row>
    <row r="30" spans="1:13" ht="18" customHeight="1" x14ac:dyDescent="0.3">
      <c r="A30" s="11"/>
      <c r="B30" s="11"/>
      <c r="C30" s="12"/>
      <c r="D30" s="12"/>
      <c r="E30" s="12"/>
      <c r="F30" s="12"/>
      <c r="G30" s="12"/>
      <c r="H30" s="20">
        <f>SUM(H28-H29)</f>
        <v>59890000</v>
      </c>
      <c r="I30" s="9"/>
      <c r="L30">
        <v>2022</v>
      </c>
      <c r="M30" s="29">
        <v>-143000000</v>
      </c>
    </row>
    <row r="31" spans="1:13" ht="18" customHeight="1" x14ac:dyDescent="0.3">
      <c r="A31" s="11"/>
      <c r="B31" s="11"/>
      <c r="C31" s="12"/>
      <c r="D31" s="12"/>
      <c r="E31" s="12"/>
      <c r="F31" s="12"/>
      <c r="G31" s="12"/>
      <c r="H31" s="13"/>
      <c r="I31" s="9"/>
    </row>
    <row r="32" spans="1:13" ht="18" customHeight="1" x14ac:dyDescent="0.3">
      <c r="A32" s="11">
        <v>2017</v>
      </c>
      <c r="B32" s="11" t="s">
        <v>36</v>
      </c>
      <c r="C32" s="12">
        <v>56387000</v>
      </c>
      <c r="D32" s="12">
        <v>100813000</v>
      </c>
      <c r="E32" s="12">
        <v>13250000</v>
      </c>
      <c r="F32" s="12">
        <v>32000000</v>
      </c>
      <c r="G32" s="12">
        <v>45000000</v>
      </c>
      <c r="H32" s="13">
        <f>SUM(C32:G32)</f>
        <v>247450000</v>
      </c>
      <c r="I32" s="9" t="s">
        <v>26</v>
      </c>
      <c r="J32" s="16">
        <v>42746</v>
      </c>
      <c r="M32" s="29">
        <f>SUM(M22:M30)</f>
        <v>-357751500</v>
      </c>
    </row>
    <row r="33" spans="1:10" ht="18" customHeight="1" x14ac:dyDescent="0.3">
      <c r="A33" s="11">
        <v>2017</v>
      </c>
      <c r="B33" s="11" t="s">
        <v>37</v>
      </c>
      <c r="C33" s="12">
        <v>67728500</v>
      </c>
      <c r="D33" s="12">
        <v>113021500</v>
      </c>
      <c r="E33" s="12">
        <v>13250000</v>
      </c>
      <c r="F33" s="12">
        <v>33000000</v>
      </c>
      <c r="G33" s="12">
        <v>51000000</v>
      </c>
      <c r="H33" s="13">
        <f t="shared" si="0"/>
        <v>278000000</v>
      </c>
      <c r="I33" s="9" t="s">
        <v>14</v>
      </c>
      <c r="J33" s="16">
        <v>42993</v>
      </c>
    </row>
    <row r="34" spans="1:10" ht="18" customHeight="1" x14ac:dyDescent="0.3">
      <c r="A34" s="11"/>
      <c r="B34" s="11"/>
      <c r="C34" s="12"/>
      <c r="D34" s="12"/>
      <c r="E34" s="12"/>
      <c r="F34" s="12"/>
      <c r="G34" s="12"/>
      <c r="H34" s="18">
        <f>SUM(H32-H33)</f>
        <v>-30550000</v>
      </c>
      <c r="I34" s="9"/>
    </row>
    <row r="35" spans="1:10" ht="18" customHeight="1" x14ac:dyDescent="0.3">
      <c r="A35" s="11"/>
      <c r="B35" s="11"/>
      <c r="C35" s="12"/>
      <c r="D35" s="12"/>
      <c r="E35" s="12"/>
      <c r="F35" s="12"/>
      <c r="G35" s="12"/>
      <c r="H35" s="13"/>
      <c r="I35" s="9"/>
    </row>
    <row r="36" spans="1:10" ht="18" customHeight="1" x14ac:dyDescent="0.3">
      <c r="A36" s="11">
        <v>2018</v>
      </c>
      <c r="B36" s="11" t="s">
        <v>36</v>
      </c>
      <c r="C36" s="12">
        <v>72802500</v>
      </c>
      <c r="D36" s="12">
        <v>131675000</v>
      </c>
      <c r="E36" s="12">
        <v>15750000</v>
      </c>
      <c r="F36" s="12">
        <v>22000000</v>
      </c>
      <c r="G36" s="12">
        <v>50400000</v>
      </c>
      <c r="H36" s="13">
        <f>SUM(C36:G36)</f>
        <v>292627500</v>
      </c>
      <c r="I36" s="9" t="s">
        <v>27</v>
      </c>
      <c r="J36" s="16">
        <v>43074</v>
      </c>
    </row>
    <row r="37" spans="1:10" ht="18" customHeight="1" x14ac:dyDescent="0.3">
      <c r="A37" s="11">
        <v>2018</v>
      </c>
      <c r="B37" s="11" t="s">
        <v>37</v>
      </c>
      <c r="C37" s="12">
        <v>90735000</v>
      </c>
      <c r="D37" s="12">
        <v>157115000</v>
      </c>
      <c r="E37" s="12">
        <v>58750000</v>
      </c>
      <c r="F37" s="12">
        <v>38000000</v>
      </c>
      <c r="G37" s="12">
        <v>65400000</v>
      </c>
      <c r="H37" s="13">
        <f t="shared" si="0"/>
        <v>410000000</v>
      </c>
      <c r="I37" s="9" t="s">
        <v>15</v>
      </c>
      <c r="J37" s="16">
        <v>43327</v>
      </c>
    </row>
    <row r="38" spans="1:10" ht="18" customHeight="1" x14ac:dyDescent="0.3">
      <c r="A38" s="11"/>
      <c r="B38" s="11"/>
      <c r="C38" s="12"/>
      <c r="D38" s="12"/>
      <c r="E38" s="12"/>
      <c r="F38" s="12"/>
      <c r="G38" s="12"/>
      <c r="H38" s="18">
        <f>SUM(H36-H37)</f>
        <v>-117372500</v>
      </c>
      <c r="I38" s="9"/>
    </row>
    <row r="39" spans="1:10" ht="18" customHeight="1" x14ac:dyDescent="0.3">
      <c r="A39" s="11"/>
      <c r="B39" s="11"/>
      <c r="C39" s="12"/>
      <c r="D39" s="12"/>
      <c r="E39" s="12"/>
      <c r="F39" s="12"/>
      <c r="G39" s="12"/>
      <c r="H39" s="13"/>
      <c r="I39" s="9"/>
    </row>
    <row r="40" spans="1:10" ht="18" customHeight="1" x14ac:dyDescent="0.3">
      <c r="A40" s="11">
        <v>2019</v>
      </c>
      <c r="B40" s="11" t="s">
        <v>36</v>
      </c>
      <c r="C40" s="12">
        <v>86552000</v>
      </c>
      <c r="D40" s="12">
        <v>186670000</v>
      </c>
      <c r="E40" s="12">
        <v>44000000</v>
      </c>
      <c r="F40" s="12">
        <v>39000000</v>
      </c>
      <c r="G40" s="12">
        <v>48000000</v>
      </c>
      <c r="H40" s="13">
        <f>SUM(C40:G40)</f>
        <v>404222000</v>
      </c>
      <c r="I40" s="9" t="s">
        <v>28</v>
      </c>
      <c r="J40" s="16">
        <v>43510</v>
      </c>
    </row>
    <row r="41" spans="1:10" ht="18" customHeight="1" x14ac:dyDescent="0.3">
      <c r="A41" s="11">
        <v>2019</v>
      </c>
      <c r="B41" s="11" t="s">
        <v>37</v>
      </c>
      <c r="C41" s="12">
        <v>97401000</v>
      </c>
      <c r="D41" s="12">
        <v>197802000</v>
      </c>
      <c r="E41" s="12">
        <v>76000000</v>
      </c>
      <c r="F41" s="12">
        <v>39000000</v>
      </c>
      <c r="G41" s="12">
        <v>72000000</v>
      </c>
      <c r="H41" s="13">
        <f t="shared" si="0"/>
        <v>482203000</v>
      </c>
      <c r="I41" s="9" t="s">
        <v>16</v>
      </c>
      <c r="J41" s="16">
        <v>43684</v>
      </c>
    </row>
    <row r="42" spans="1:10" ht="18" customHeight="1" x14ac:dyDescent="0.3">
      <c r="A42" s="11"/>
      <c r="B42" s="11"/>
      <c r="C42" s="12"/>
      <c r="D42" s="12"/>
      <c r="E42" s="12"/>
      <c r="F42" s="12"/>
      <c r="G42" s="12"/>
      <c r="H42" s="18">
        <f>SUM(H40-H41)</f>
        <v>-77981000</v>
      </c>
      <c r="I42" s="9"/>
    </row>
    <row r="43" spans="1:10" ht="18" customHeight="1" x14ac:dyDescent="0.3">
      <c r="A43" s="11"/>
      <c r="B43" s="11"/>
      <c r="C43" s="12"/>
      <c r="D43" s="12"/>
      <c r="E43" s="12"/>
      <c r="F43" s="12"/>
      <c r="G43" s="12"/>
      <c r="H43" s="13"/>
      <c r="I43" s="9"/>
    </row>
    <row r="44" spans="1:10" ht="18" customHeight="1" x14ac:dyDescent="0.3">
      <c r="A44" s="11">
        <v>2020</v>
      </c>
      <c r="B44" s="11" t="s">
        <v>36</v>
      </c>
      <c r="C44" s="12">
        <v>152385000</v>
      </c>
      <c r="D44" s="12">
        <v>245506000</v>
      </c>
      <c r="E44" s="12">
        <v>92500000</v>
      </c>
      <c r="F44" s="12">
        <v>49500000</v>
      </c>
      <c r="G44" s="12">
        <v>72000000</v>
      </c>
      <c r="H44" s="13">
        <f t="shared" si="0"/>
        <v>611891000</v>
      </c>
      <c r="I44" s="9" t="s">
        <v>17</v>
      </c>
      <c r="J44" s="16">
        <v>43748</v>
      </c>
    </row>
    <row r="45" spans="1:10" ht="18" customHeight="1" x14ac:dyDescent="0.3">
      <c r="A45" s="21"/>
      <c r="B45" s="11" t="s">
        <v>37</v>
      </c>
      <c r="C45" s="17"/>
      <c r="D45" s="17"/>
      <c r="E45" s="17"/>
      <c r="F45" s="17"/>
      <c r="G45" s="17"/>
      <c r="H45" s="22"/>
      <c r="I45" s="23"/>
      <c r="J45" s="24"/>
    </row>
    <row r="46" spans="1:10" ht="18" customHeight="1" x14ac:dyDescent="0.3">
      <c r="A46" s="11"/>
      <c r="B46" s="11"/>
      <c r="C46" s="12"/>
      <c r="D46" s="12"/>
      <c r="E46" s="12"/>
      <c r="F46" s="12"/>
      <c r="G46" s="12"/>
      <c r="H46" s="13"/>
      <c r="I46" s="9"/>
    </row>
    <row r="47" spans="1:10" ht="18" customHeight="1" x14ac:dyDescent="0.3">
      <c r="A47" s="11">
        <v>2021</v>
      </c>
      <c r="B47" s="11" t="s">
        <v>36</v>
      </c>
      <c r="C47" s="12">
        <v>139450000</v>
      </c>
      <c r="D47" s="12">
        <v>124350000</v>
      </c>
      <c r="E47" s="12">
        <v>124350000</v>
      </c>
      <c r="F47" s="12">
        <v>39000000</v>
      </c>
      <c r="G47" s="12">
        <v>33500000</v>
      </c>
      <c r="H47" s="13">
        <f>SUM(C47:G47)</f>
        <v>460650000</v>
      </c>
      <c r="I47" s="9" t="s">
        <v>29</v>
      </c>
      <c r="J47" s="16">
        <v>44053</v>
      </c>
    </row>
    <row r="48" spans="1:10" ht="18" customHeight="1" x14ac:dyDescent="0.3">
      <c r="A48" s="11">
        <v>2021</v>
      </c>
      <c r="B48" s="11" t="s">
        <v>37</v>
      </c>
      <c r="C48" s="12">
        <v>150355000</v>
      </c>
      <c r="D48" s="12">
        <v>172095000</v>
      </c>
      <c r="E48" s="12">
        <v>63600000</v>
      </c>
      <c r="F48" s="12">
        <v>50250000</v>
      </c>
      <c r="G48" s="12">
        <v>42000000</v>
      </c>
      <c r="H48" s="13">
        <f t="shared" si="0"/>
        <v>478300000</v>
      </c>
      <c r="I48" s="9" t="s">
        <v>18</v>
      </c>
      <c r="J48" s="16">
        <v>44294</v>
      </c>
    </row>
    <row r="49" spans="1:10" ht="18" customHeight="1" x14ac:dyDescent="0.3">
      <c r="A49" s="11"/>
      <c r="B49" s="11"/>
      <c r="C49" s="12"/>
      <c r="D49" s="12"/>
      <c r="E49" s="12"/>
      <c r="F49" s="12"/>
      <c r="G49" s="12"/>
      <c r="H49" s="18">
        <f>SUM(H47-H48)</f>
        <v>-17650000</v>
      </c>
      <c r="I49" s="9"/>
    </row>
    <row r="50" spans="1:10" ht="18" customHeight="1" x14ac:dyDescent="0.3">
      <c r="A50" s="11"/>
      <c r="B50" s="11"/>
      <c r="C50" s="12"/>
      <c r="D50" s="12"/>
      <c r="E50" s="12"/>
      <c r="F50" s="12"/>
      <c r="G50" s="12"/>
      <c r="H50" s="13"/>
      <c r="I50" s="9"/>
    </row>
    <row r="51" spans="1:10" ht="18" customHeight="1" x14ac:dyDescent="0.3">
      <c r="A51" s="11"/>
      <c r="B51" s="11"/>
      <c r="C51" s="12"/>
      <c r="D51" s="12"/>
      <c r="E51" s="12"/>
      <c r="F51" s="12"/>
      <c r="G51" s="12"/>
      <c r="H51" s="13"/>
      <c r="I51" s="9"/>
    </row>
    <row r="52" spans="1:10" ht="18" customHeight="1" x14ac:dyDescent="0.3">
      <c r="A52" s="11">
        <v>2022</v>
      </c>
      <c r="B52" s="11" t="s">
        <v>36</v>
      </c>
      <c r="C52" s="12">
        <v>172150000</v>
      </c>
      <c r="D52" s="12">
        <v>229100000</v>
      </c>
      <c r="E52" s="12">
        <v>115000000</v>
      </c>
      <c r="F52" s="12">
        <v>50750000</v>
      </c>
      <c r="G52" s="12">
        <v>54000000</v>
      </c>
      <c r="H52" s="13">
        <f>SUM(C52:G52)</f>
        <v>621000000</v>
      </c>
      <c r="I52" s="9" t="s">
        <v>30</v>
      </c>
      <c r="J52" s="16">
        <v>44516</v>
      </c>
    </row>
    <row r="53" spans="1:10" ht="18" customHeight="1" x14ac:dyDescent="0.3">
      <c r="A53" s="11">
        <v>2022</v>
      </c>
      <c r="B53" s="11" t="s">
        <v>37</v>
      </c>
      <c r="C53" s="12">
        <v>180650000</v>
      </c>
      <c r="D53" s="12">
        <v>271600000</v>
      </c>
      <c r="E53" s="12">
        <v>195000000</v>
      </c>
      <c r="F53" s="12">
        <v>50750000</v>
      </c>
      <c r="G53" s="12">
        <v>66000000</v>
      </c>
      <c r="H53" s="13">
        <f t="shared" si="0"/>
        <v>764000000</v>
      </c>
      <c r="I53" s="25" t="s">
        <v>31</v>
      </c>
      <c r="J53" s="16">
        <v>44788</v>
      </c>
    </row>
    <row r="54" spans="1:10" ht="18" customHeight="1" x14ac:dyDescent="0.3">
      <c r="A54" s="26" t="s">
        <v>19</v>
      </c>
      <c r="B54" s="26"/>
      <c r="C54" s="14">
        <f t="shared" ref="C54:G54" si="1">SUM(C5:C53)</f>
        <v>1930615000</v>
      </c>
      <c r="D54" s="14">
        <f t="shared" si="1"/>
        <v>3634228500</v>
      </c>
      <c r="E54" s="14">
        <f t="shared" si="1"/>
        <v>1117950000</v>
      </c>
      <c r="F54" s="14">
        <f t="shared" si="1"/>
        <v>560250000</v>
      </c>
      <c r="G54" s="14">
        <f t="shared" si="1"/>
        <v>860300000</v>
      </c>
      <c r="H54" s="27">
        <f>SUM(H52-H53)</f>
        <v>-143000000</v>
      </c>
      <c r="I54" s="9"/>
    </row>
    <row r="55" spans="1:10" x14ac:dyDescent="0.3">
      <c r="C55" s="4"/>
      <c r="D55" s="2"/>
      <c r="E55" s="3"/>
      <c r="F55" s="3"/>
      <c r="G55" s="3"/>
      <c r="H55" s="6"/>
    </row>
    <row r="56" spans="1:10" x14ac:dyDescent="0.3">
      <c r="A56" s="2">
        <v>2023</v>
      </c>
      <c r="C56" s="28" t="s">
        <v>32</v>
      </c>
      <c r="D56" s="28"/>
      <c r="E56" s="28"/>
      <c r="F56" s="28"/>
      <c r="G56" s="28"/>
      <c r="H56" s="28"/>
      <c r="I56" s="5" t="s">
        <v>33</v>
      </c>
      <c r="J56" s="16">
        <v>44905</v>
      </c>
    </row>
  </sheetData>
  <mergeCells count="2">
    <mergeCell ref="A1:H1"/>
    <mergeCell ref="C56:H56"/>
  </mergeCells>
  <pageMargins left="0.7" right="0.7" top="0.75" bottom="0.75" header="0.3" footer="0.3"/>
  <pageSetup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1666800D4BE241AA8188DA45750759" ma:contentTypeVersion="8" ma:contentTypeDescription="Create a new document." ma:contentTypeScope="" ma:versionID="68c8e10b7ef97752602e32b1a87a64d8">
  <xsd:schema xmlns:xsd="http://www.w3.org/2001/XMLSchema" xmlns:xs="http://www.w3.org/2001/XMLSchema" xmlns:p="http://schemas.microsoft.com/office/2006/metadata/properties" xmlns:ns3="4595c377-2fd4-4df4-a654-8dbcba7a3854" targetNamespace="http://schemas.microsoft.com/office/2006/metadata/properties" ma:root="true" ma:fieldsID="fb9c497a510b0ba849654a0d3c130f3a" ns3:_="">
    <xsd:import namespace="4595c377-2fd4-4df4-a654-8dbcba7a385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95c377-2fd4-4df4-a654-8dbcba7a38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C8674C-4F00-44DF-8C9F-E4B1FEE3A71D}">
  <ds:schemaRefs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4595c377-2fd4-4df4-a654-8dbcba7a3854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D3CC79D-7BBD-4B9D-B030-93E748795C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2D0B98-03D7-4DA9-9732-81EF3D905B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95c377-2fd4-4df4-a654-8dbcba7a38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Trustland</dc:creator>
  <cp:lastModifiedBy>Trustland</cp:lastModifiedBy>
  <cp:lastPrinted>2023-02-08T13:04:06Z</cp:lastPrinted>
  <dcterms:created xsi:type="dcterms:W3CDTF">2023-02-06T19:03:32Z</dcterms:created>
  <dcterms:modified xsi:type="dcterms:W3CDTF">2023-02-12T15:49:15Z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0x010100BB1666800D4BE241AA8188DA45750759</vt:lpwstr>
  </property>
</Properties>
</file>